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lb\OneDrive\Documents\ALBRA\Website\"/>
    </mc:Choice>
  </mc:AlternateContent>
  <xr:revisionPtr revIDLastSave="0" documentId="8_{F46E4979-3DD8-430E-9066-384E4F6D1E6F}" xr6:coauthVersionLast="47" xr6:coauthVersionMax="47" xr10:uidLastSave="{00000000-0000-0000-0000-000000000000}"/>
  <bookViews>
    <workbookView xWindow="-28920" yWindow="0" windowWidth="29040" windowHeight="15720" xr2:uid="{865F7BCC-EC0C-4CB1-9492-76DCBC2CE1C0}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65" i="1"/>
  <c r="E64" i="1"/>
  <c r="E47" i="1"/>
  <c r="E45" i="1"/>
  <c r="E42" i="1"/>
  <c r="E31" i="1"/>
  <c r="E28" i="1"/>
  <c r="E27" i="1"/>
  <c r="E26" i="1"/>
  <c r="E25" i="1"/>
  <c r="E24" i="1"/>
  <c r="E22" i="1"/>
  <c r="E21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<sst xmlns="http://schemas.openxmlformats.org/spreadsheetml/2006/main" count="285" uniqueCount="245">
  <si>
    <t>Jackpot Count &amp; Points</t>
  </si>
  <si>
    <t>Points Legend</t>
  </si>
  <si>
    <t>Member Name</t>
  </si>
  <si>
    <t>Membership #</t>
  </si>
  <si>
    <t>Count</t>
  </si>
  <si>
    <t>Points</t>
  </si>
  <si>
    <t>Jackpots included</t>
  </si>
  <si>
    <r>
      <t>1</t>
    </r>
    <r>
      <rPr>
        <vertAlign val="superscript"/>
        <sz val="11"/>
        <color theme="1"/>
        <rFont val="Arial Narrow"/>
        <family val="2"/>
      </rPr>
      <t>st</t>
    </r>
    <r>
      <rPr>
        <sz val="11"/>
        <color theme="1"/>
        <rFont val="Arial Narrow"/>
        <family val="2"/>
      </rPr>
      <t xml:space="preserve"> Place</t>
    </r>
  </si>
  <si>
    <t>Lexington McMeekin</t>
  </si>
  <si>
    <t>2025-103</t>
  </si>
  <si>
    <t>Mar 22, Apr 13, Apr 21, May 10, May 15, May 28</t>
  </si>
  <si>
    <r>
      <t>2</t>
    </r>
    <r>
      <rPr>
        <vertAlign val="superscript"/>
        <sz val="11"/>
        <color theme="1"/>
        <rFont val="Arial Narrow"/>
        <family val="2"/>
      </rPr>
      <t>nd</t>
    </r>
    <r>
      <rPr>
        <sz val="11"/>
        <color theme="1"/>
        <rFont val="Arial Narrow"/>
        <family val="2"/>
      </rPr>
      <t xml:space="preserve"> Place</t>
    </r>
  </si>
  <si>
    <t>Lilly Artemenko</t>
  </si>
  <si>
    <t>2025-134</t>
  </si>
  <si>
    <r>
      <t>3</t>
    </r>
    <r>
      <rPr>
        <vertAlign val="superscript"/>
        <sz val="11"/>
        <color theme="1"/>
        <rFont val="Arial Narrow"/>
        <family val="2"/>
      </rPr>
      <t>rd</t>
    </r>
    <r>
      <rPr>
        <sz val="11"/>
        <color theme="1"/>
        <rFont val="Arial Narrow"/>
        <family val="2"/>
      </rPr>
      <t xml:space="preserve"> Place</t>
    </r>
  </si>
  <si>
    <t>Jessica Gunsch</t>
  </si>
  <si>
    <t>2025-145</t>
  </si>
  <si>
    <r>
      <t>4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</si>
  <si>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Ashlie Mounkes</t>
  </si>
  <si>
    <t>2025-116</t>
  </si>
  <si>
    <r>
      <t>5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</si>
  <si>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Molly Bourke</t>
  </si>
  <si>
    <t>2025-118</t>
  </si>
  <si>
    <r>
      <t>6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</si>
  <si>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Jennifer Schuk</t>
  </si>
  <si>
    <t>2025-137</t>
  </si>
  <si>
    <t>Apr 13, May 10</t>
  </si>
  <si>
    <r>
      <t>7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</si>
  <si>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Cassidy Clark</t>
  </si>
  <si>
    <t>2025-153</t>
  </si>
  <si>
    <t>May 28,</t>
  </si>
  <si>
    <r>
      <t>8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</si>
  <si>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Ashley Gunsch</t>
  </si>
  <si>
    <t>2025-146</t>
  </si>
  <si>
    <r>
      <t>9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</si>
  <si>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Oakley Tonneson</t>
  </si>
  <si>
    <t>2025-125</t>
  </si>
  <si>
    <t>Mar 14, Mar 22</t>
  </si>
  <si>
    <t>Jessie Pearson</t>
  </si>
  <si>
    <t>2025-143</t>
  </si>
  <si>
    <t>May 10,</t>
  </si>
  <si>
    <t>Madison Kovar</t>
  </si>
  <si>
    <t>2025-158</t>
  </si>
  <si>
    <t>Dawn-Marie Branden</t>
  </si>
  <si>
    <t>2025-142</t>
  </si>
  <si>
    <t>Brittany Schuk</t>
  </si>
  <si>
    <t>2025-135</t>
  </si>
  <si>
    <t>Angie Thomson</t>
  </si>
  <si>
    <t>2025-151</t>
  </si>
  <si>
    <t>Kiley Shade</t>
  </si>
  <si>
    <t>2025-123</t>
  </si>
  <si>
    <t>Mar 14, Mar 22, Apr 21, Apr 24</t>
  </si>
  <si>
    <t>Peri Phillips</t>
  </si>
  <si>
    <t>2025-132</t>
  </si>
  <si>
    <t>Apr 13,</t>
  </si>
  <si>
    <t>Ashley Watt</t>
  </si>
  <si>
    <t>2025-138</t>
  </si>
  <si>
    <t>Emma Golden</t>
  </si>
  <si>
    <t>2025-156</t>
  </si>
  <si>
    <t>May 27,</t>
  </si>
  <si>
    <t>Loni Mounkes</t>
  </si>
  <si>
    <t>2025-149</t>
  </si>
  <si>
    <t>Grace Flaherty</t>
  </si>
  <si>
    <t>2025-152</t>
  </si>
  <si>
    <t>Ally Pocock</t>
  </si>
  <si>
    <t>2025-120</t>
  </si>
  <si>
    <t>TJ Nash</t>
  </si>
  <si>
    <t>2025-105</t>
  </si>
  <si>
    <t>Mar 22, Apr 13</t>
  </si>
  <si>
    <t>Cydney Jensen</t>
  </si>
  <si>
    <t>2025-109</t>
  </si>
  <si>
    <t>Sadie Johannesson</t>
  </si>
  <si>
    <t>2025-111</t>
  </si>
  <si>
    <t>Karrie Stoneman</t>
  </si>
  <si>
    <t>2025-114</t>
  </si>
  <si>
    <t xml:space="preserve">Mar 14, </t>
  </si>
  <si>
    <t>Becky Bradley</t>
  </si>
  <si>
    <t>2025-115</t>
  </si>
  <si>
    <t>Audrey Butler</t>
  </si>
  <si>
    <t>2025-122</t>
  </si>
  <si>
    <t>Mar 14, Apr 21</t>
  </si>
  <si>
    <t>Taylor Cholach</t>
  </si>
  <si>
    <t>2025-124</t>
  </si>
  <si>
    <t xml:space="preserve">Mar 22, </t>
  </si>
  <si>
    <t>Tegan Poitras</t>
  </si>
  <si>
    <t>2025-127</t>
  </si>
  <si>
    <t>Quincy Squair</t>
  </si>
  <si>
    <t>2025-128</t>
  </si>
  <si>
    <t>Mar 22, May 10</t>
  </si>
  <si>
    <t>Laurence Montpellier</t>
  </si>
  <si>
    <t>2025-133</t>
  </si>
  <si>
    <t>Acacia Milne</t>
  </si>
  <si>
    <t>2025-136</t>
  </si>
  <si>
    <t>Brooke Pomeranz</t>
  </si>
  <si>
    <t>2025-129</t>
  </si>
  <si>
    <t>Alyson Fox</t>
  </si>
  <si>
    <t>2025-140</t>
  </si>
  <si>
    <t>Apr 21, Apr 24</t>
  </si>
  <si>
    <t>Taylor Flewelling</t>
  </si>
  <si>
    <t>2025-141</t>
  </si>
  <si>
    <t>Kallie Desranleau</t>
  </si>
  <si>
    <t>2025-101</t>
  </si>
  <si>
    <t>Jacelyn Cole</t>
  </si>
  <si>
    <t>2025-130</t>
  </si>
  <si>
    <t>Paige Fischer</t>
  </si>
  <si>
    <t>2025-144</t>
  </si>
  <si>
    <t>Cindy Miller</t>
  </si>
  <si>
    <t>2025-150</t>
  </si>
  <si>
    <t>Joni Rohloff</t>
  </si>
  <si>
    <t>2025-154</t>
  </si>
  <si>
    <t>Crystal Madill</t>
  </si>
  <si>
    <t>2025-113</t>
  </si>
  <si>
    <t>Makayla Bach</t>
  </si>
  <si>
    <t>2025-131</t>
  </si>
  <si>
    <t>Hanna Leitch</t>
  </si>
  <si>
    <t>2025-148</t>
  </si>
  <si>
    <t>Amanda Young</t>
  </si>
  <si>
    <t>2025-157</t>
  </si>
  <si>
    <t>Karlin Rennie</t>
  </si>
  <si>
    <t>2025-159</t>
  </si>
  <si>
    <t>Keira Pawliuk</t>
  </si>
  <si>
    <t>2025-160</t>
  </si>
  <si>
    <t>Paiten Axten</t>
  </si>
  <si>
    <t>2025-162</t>
  </si>
  <si>
    <t>Desiree Macor</t>
  </si>
  <si>
    <t>2025-167</t>
  </si>
  <si>
    <t>Suttyn Volz</t>
  </si>
  <si>
    <t>2025-168</t>
  </si>
  <si>
    <t>Kim Krieger</t>
  </si>
  <si>
    <t>2025-170</t>
  </si>
  <si>
    <t>Apr 13, May 10, Jun 11</t>
  </si>
  <si>
    <t xml:space="preserve">Jun 11, </t>
  </si>
  <si>
    <t>May 15,Jun 11,</t>
  </si>
  <si>
    <t xml:space="preserve">May 28, Jun 11, </t>
  </si>
  <si>
    <t>Jun 11, Jun 25</t>
  </si>
  <si>
    <t>Mar 22, May 27, Jun 10, Jul 02</t>
  </si>
  <si>
    <t>Lara Kelly</t>
  </si>
  <si>
    <t>2025-172</t>
  </si>
  <si>
    <t>Jun 16, Jul 02</t>
  </si>
  <si>
    <t>Jun 11, Jun 16</t>
  </si>
  <si>
    <t>Apr 13, Jul 02</t>
  </si>
  <si>
    <t xml:space="preserve">Caitlyn Kelly </t>
  </si>
  <si>
    <t>2025-173</t>
  </si>
  <si>
    <t xml:space="preserve">Jun 16, </t>
  </si>
  <si>
    <t>Mar 14, May 15, Jun 16</t>
  </si>
  <si>
    <t>Mar 22, Apr 13,Jun 11, Jun 25</t>
  </si>
  <si>
    <t>May 15,Jun 11,Jun 16</t>
  </si>
  <si>
    <t>Danita Harrish</t>
  </si>
  <si>
    <t>2025-171</t>
  </si>
  <si>
    <t>Jayden Bonik</t>
  </si>
  <si>
    <t>2025-169</t>
  </si>
  <si>
    <t>Jul 02,</t>
  </si>
  <si>
    <t>Meg Sparrow</t>
  </si>
  <si>
    <t>2025-166</t>
  </si>
  <si>
    <t>Katy Praught</t>
  </si>
  <si>
    <t>2025-174</t>
  </si>
  <si>
    <t>Bailey Hampson</t>
  </si>
  <si>
    <t>2025-176</t>
  </si>
  <si>
    <t>Trina Banks</t>
  </si>
  <si>
    <t>2025-181</t>
  </si>
  <si>
    <t>Puchase Date</t>
  </si>
  <si>
    <t>Apr-05-2025</t>
  </si>
  <si>
    <t>Apr 13, May 10. May 15, May 27, May 28, Jun 11,Jun 16,Jul 08, Jul 09</t>
  </si>
  <si>
    <t>Jan 01-2025</t>
  </si>
  <si>
    <t>May 09-2025</t>
  </si>
  <si>
    <t>May 10, May 15, May 28,Jun 11, Jun 16, Jul 08</t>
  </si>
  <si>
    <t>Apr-22-2025</t>
  </si>
  <si>
    <t>May 10, May 27, Jun 10, Jul 02, Jul 08</t>
  </si>
  <si>
    <t>May 10, May 15, Jun 11, Jun 16, Jul 09</t>
  </si>
  <si>
    <t>Mar-06-2025</t>
  </si>
  <si>
    <t>May 19-2025</t>
  </si>
  <si>
    <t>May 28, Jun 16,Jul 02, Jul 09</t>
  </si>
  <si>
    <t>May 15-2025</t>
  </si>
  <si>
    <t>May 15, May 28, Jun 16, Jul 09</t>
  </si>
  <si>
    <t>Mar-12-2025</t>
  </si>
  <si>
    <t>Apr-12-2025</t>
  </si>
  <si>
    <t>May 07-2025</t>
  </si>
  <si>
    <t>May 10,Jun 11, Jul 08</t>
  </si>
  <si>
    <t>Jun-16-2025</t>
  </si>
  <si>
    <t>May-11-2025</t>
  </si>
  <si>
    <t>Jun 11, Jun 16, Jul 08</t>
  </si>
  <si>
    <t>Mar-03-2025</t>
  </si>
  <si>
    <t>May 12-2025</t>
  </si>
  <si>
    <t>Mar-31-2025</t>
  </si>
  <si>
    <t>Apr 13, Jun 11, Jun 25</t>
  </si>
  <si>
    <t>Jun 10, Jun 16, Jul 09</t>
  </si>
  <si>
    <t>Jun-10-2025</t>
  </si>
  <si>
    <t>Mar-04-2025</t>
  </si>
  <si>
    <t>Apr 09-2025</t>
  </si>
  <si>
    <t>May 27-2025</t>
  </si>
  <si>
    <t>Apr-01-2025</t>
  </si>
  <si>
    <t>Jun 16, Jul 08</t>
  </si>
  <si>
    <t>Jun-11-2025</t>
  </si>
  <si>
    <t>Mar-16-2025</t>
  </si>
  <si>
    <t>Apr-06-2025</t>
  </si>
  <si>
    <t>Jun-15-2025</t>
  </si>
  <si>
    <t>Jun-05-2025</t>
  </si>
  <si>
    <t>Aug 21-2024</t>
  </si>
  <si>
    <t>Dec 22-2024</t>
  </si>
  <si>
    <t>Apr 13, July 08</t>
  </si>
  <si>
    <t>Feb-28-2025</t>
  </si>
  <si>
    <t>Mar-21-2025</t>
  </si>
  <si>
    <t>Mar-30-2025</t>
  </si>
  <si>
    <t>Apr 21,Jul 08</t>
  </si>
  <si>
    <t>Apr 13,Jul 08</t>
  </si>
  <si>
    <t>Apr-20-2025</t>
  </si>
  <si>
    <t>Apr-21-2025</t>
  </si>
  <si>
    <t>Apr 21,Jul 09</t>
  </si>
  <si>
    <t>May-25-2025</t>
  </si>
  <si>
    <t>Jun 10, Jul 08,</t>
  </si>
  <si>
    <t>Jun-07-2025</t>
  </si>
  <si>
    <t>Jun-09-2025</t>
  </si>
  <si>
    <t>Jun-18-2025</t>
  </si>
  <si>
    <t>Jun 25, Jul 08</t>
  </si>
  <si>
    <t>Taylor Fitchett</t>
  </si>
  <si>
    <t>2025-178</t>
  </si>
  <si>
    <t>Jun-30-2025</t>
  </si>
  <si>
    <t xml:space="preserve">Jul 08, Jul 09, </t>
  </si>
  <si>
    <t>May 28-2025</t>
  </si>
  <si>
    <t>Dec-30-2024</t>
  </si>
  <si>
    <t>May 06-2025</t>
  </si>
  <si>
    <t>Jun-08-2025</t>
  </si>
  <si>
    <t>Jul-04-2025</t>
  </si>
  <si>
    <t>Shelby Boulianne</t>
  </si>
  <si>
    <t>2025-102</t>
  </si>
  <si>
    <t>Jul 08,</t>
  </si>
  <si>
    <t>Molly Becker</t>
  </si>
  <si>
    <t>2025-155</t>
  </si>
  <si>
    <t>May 26-2025</t>
  </si>
  <si>
    <t>Maysa Hankins</t>
  </si>
  <si>
    <t>2025-163</t>
  </si>
  <si>
    <t>Syphonna Leipert</t>
  </si>
  <si>
    <t>2025-175</t>
  </si>
  <si>
    <t>Jun-17-2025</t>
  </si>
  <si>
    <t>Beka Erickson</t>
  </si>
  <si>
    <t>2025-180</t>
  </si>
  <si>
    <t>Jul-03-2025</t>
  </si>
  <si>
    <t>Keely Pugh</t>
  </si>
  <si>
    <t>2025-182</t>
  </si>
  <si>
    <t>Jul-07-2025</t>
  </si>
  <si>
    <t>Ashley Reinhardt</t>
  </si>
  <si>
    <t>2025-183</t>
  </si>
  <si>
    <t>Taylor Andersen</t>
  </si>
  <si>
    <t>2025-184</t>
  </si>
  <si>
    <t>Mar-20-2025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</si>
</sst>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0"/>
      <name val="Baguet Script"/>
    </font>
    <font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vertical="center"/>
    </xf>
    <xf numFmtId="0" fontId="0" fillId="0" borderId="4" xfId="0" applyBorder="1"/>
    <xf numFmtId="0" fontId="5" fillId="3" borderId="5" xfId="0" applyFont="1" applyFill="1" applyBorder="1"/>
    <xf numFmtId="49" fontId="5" fillId="3" borderId="5" xfId="0" applyNumberFormat="1" applyFont="1" applyFill="1" applyBorder="1"/>
    <xf numFmtId="0" fontId="0" fillId="3" borderId="0" xfId="0" applyFill="1"/>
    <xf numFmtId="16" fontId="0" fillId="3" borderId="0" xfId="0" applyNumberFormat="1" applyFill="1"/>
    <xf numFmtId="0" fontId="5" fillId="4" borderId="5" xfId="0" applyFont="1" applyFill="1" applyBorder="1"/>
    <xf numFmtId="49" fontId="5" fillId="0" borderId="5" xfId="0" applyNumberFormat="1" applyFont="1" applyBorder="1"/>
    <xf numFmtId="0" fontId="3" fillId="0" borderId="6" xfId="0" applyFont="1" applyBorder="1" applyAlignment="1">
      <alignment vertical="center"/>
    </xf>
    <xf numFmtId="0" fontId="0" fillId="0" borderId="7" xfId="0" applyBorder="1"/>
    <xf numFmtId="16" fontId="0" fillId="0" borderId="0" xfId="0" applyNumberFormat="1"/>
    <xf numFmtId="0" fontId="0" fillId="0" borderId="5" xfId="0" applyBorder="1"/>
    <xf numFmtId="0" fontId="5" fillId="0" borderId="5" xfId="0" applyFont="1" applyBorder="1"/>
    <xf numFmtId="49" fontId="5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5" fillId="4" borderId="5" xfId="0" applyNumberFormat="1" applyFont="1" applyFill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D052-F093-462E-8DC3-AFD00D78BBCF}">
  <dimension ref="A1:J77"/>
  <sheetViews>
    <sheetView tabSelected="1" workbookViewId="0">
      <selection activeCell="O22" sqref="O22"/>
    </sheetView>
  </sheetViews>
  <sheetFormatPr defaultRowHeight="14.4" x14ac:dyDescent="0.3"/>
  <cols>
    <col min="1" max="1" width="19.33203125" bestFit="1" customWidth="1"/>
    <col min="2" max="2" width="13.44140625" bestFit="1" customWidth="1"/>
    <col min="3" max="3" width="15.21875" bestFit="1" customWidth="1"/>
    <col min="4" max="4" width="8.77734375" bestFit="1" customWidth="1"/>
    <col min="5" max="5" width="6.5546875" bestFit="1" customWidth="1"/>
    <col min="6" max="6" width="58.21875" bestFit="1" customWidth="1"/>
  </cols>
  <sheetData>
    <row r="1" spans="1:10" ht="22.2" x14ac:dyDescent="0.45">
      <c r="A1" s="16" t="s">
        <v>0</v>
      </c>
      <c r="B1" s="16"/>
      <c r="C1" s="16"/>
      <c r="D1" s="16"/>
      <c r="E1" s="16"/>
      <c r="F1" s="16"/>
      <c r="G1" s="16"/>
      <c r="I1" s="17" t="s">
        <v>1</v>
      </c>
      <c r="J1" s="18"/>
    </row>
    <row r="2" spans="1:10" ht="16.2" x14ac:dyDescent="0.3">
      <c r="A2" s="1" t="s">
        <v>2</v>
      </c>
      <c r="B2" s="1" t="s">
        <v>3</v>
      </c>
      <c r="C2" s="1" t="s">
        <v>160</v>
      </c>
      <c r="D2" s="1" t="s">
        <v>4</v>
      </c>
      <c r="E2" s="1" t="s">
        <v>5</v>
      </c>
      <c r="F2" s="1" t="s">
        <v>6</v>
      </c>
      <c r="I2" s="2" t="s">
        <v>7</v>
      </c>
      <c r="J2" s="3">
        <v>10</v>
      </c>
    </row>
    <row r="3" spans="1:10" ht="16.2" x14ac:dyDescent="0.3">
      <c r="A3" s="4" t="s">
        <v>12</v>
      </c>
      <c r="B3" s="5" t="s">
        <v>13</v>
      </c>
      <c r="C3" s="5" t="s">
        <v>161</v>
      </c>
      <c r="D3" s="6">
        <v>9</v>
      </c>
      <c r="E3" s="6">
        <f>14+6+10+3+2+1+10+2+8+5+4+10+8+6</f>
        <v>89</v>
      </c>
      <c r="F3" s="7" t="s">
        <v>162</v>
      </c>
      <c r="I3" s="2" t="s">
        <v>11</v>
      </c>
      <c r="J3" s="3">
        <v>9</v>
      </c>
    </row>
    <row r="4" spans="1:10" ht="16.2" x14ac:dyDescent="0.3">
      <c r="A4" s="4" t="s">
        <v>8</v>
      </c>
      <c r="B4" s="5" t="s">
        <v>9</v>
      </c>
      <c r="C4" s="5" t="s">
        <v>163</v>
      </c>
      <c r="D4" s="6">
        <v>6</v>
      </c>
      <c r="E4" s="6">
        <f>19+21+4</f>
        <v>44</v>
      </c>
      <c r="F4" s="6" t="s">
        <v>10</v>
      </c>
      <c r="I4" s="2" t="s">
        <v>14</v>
      </c>
      <c r="J4" s="3">
        <v>8</v>
      </c>
    </row>
    <row r="5" spans="1:10" ht="16.2" x14ac:dyDescent="0.3">
      <c r="A5" s="4" t="s">
        <v>15</v>
      </c>
      <c r="B5" s="5" t="s">
        <v>16</v>
      </c>
      <c r="C5" s="5" t="s">
        <v>164</v>
      </c>
      <c r="D5" s="6">
        <v>6</v>
      </c>
      <c r="E5" s="6">
        <f>12+8+7+10+7</f>
        <v>44</v>
      </c>
      <c r="F5" s="6" t="s">
        <v>165</v>
      </c>
      <c r="I5" s="2" t="s">
        <v>17</v>
      </c>
      <c r="J5" s="3">
        <v>7</v>
      </c>
    </row>
    <row r="6" spans="1:10" ht="16.2" x14ac:dyDescent="0.3">
      <c r="A6" s="4" t="s">
        <v>43</v>
      </c>
      <c r="B6" s="5" t="s">
        <v>44</v>
      </c>
      <c r="C6" s="5" t="s">
        <v>166</v>
      </c>
      <c r="D6" s="6">
        <v>5</v>
      </c>
      <c r="E6" s="6">
        <f>2+5+5+4+5+3+2+1</f>
        <v>27</v>
      </c>
      <c r="F6" s="6" t="s">
        <v>167</v>
      </c>
      <c r="I6" s="2" t="s">
        <v>20</v>
      </c>
      <c r="J6" s="3">
        <v>6</v>
      </c>
    </row>
    <row r="7" spans="1:10" ht="16.2" x14ac:dyDescent="0.3">
      <c r="A7" s="4" t="s">
        <v>32</v>
      </c>
      <c r="B7" s="5" t="s">
        <v>33</v>
      </c>
      <c r="C7" s="5" t="s">
        <v>164</v>
      </c>
      <c r="D7" s="6">
        <v>5</v>
      </c>
      <c r="E7" s="6">
        <f>10+1+9+8</f>
        <v>28</v>
      </c>
      <c r="F7" s="6" t="s">
        <v>168</v>
      </c>
      <c r="I7" s="2" t="s">
        <v>23</v>
      </c>
      <c r="J7" s="3">
        <v>5</v>
      </c>
    </row>
    <row r="8" spans="1:10" ht="16.2" x14ac:dyDescent="0.3">
      <c r="A8" s="4" t="s">
        <v>21</v>
      </c>
      <c r="B8" s="5" t="s">
        <v>22</v>
      </c>
      <c r="C8" s="5" t="s">
        <v>169</v>
      </c>
      <c r="D8" s="6">
        <v>4</v>
      </c>
      <c r="E8" s="6">
        <f>8+7+3+7+1</f>
        <v>26</v>
      </c>
      <c r="F8" s="6" t="s">
        <v>135</v>
      </c>
      <c r="I8" s="2" t="s">
        <v>27</v>
      </c>
      <c r="J8" s="3">
        <v>4</v>
      </c>
    </row>
    <row r="9" spans="1:10" ht="16.2" x14ac:dyDescent="0.3">
      <c r="A9" s="4" t="s">
        <v>28</v>
      </c>
      <c r="B9" s="5" t="s">
        <v>29</v>
      </c>
      <c r="C9" s="5" t="s">
        <v>170</v>
      </c>
      <c r="D9" s="6">
        <v>4</v>
      </c>
      <c r="E9" s="6">
        <f>11+3+6+3</f>
        <v>23</v>
      </c>
      <c r="F9" s="6" t="s">
        <v>171</v>
      </c>
      <c r="I9" s="2" t="s">
        <v>31</v>
      </c>
      <c r="J9" s="3">
        <v>3</v>
      </c>
    </row>
    <row r="10" spans="1:10" ht="16.2" x14ac:dyDescent="0.3">
      <c r="A10" s="4" t="s">
        <v>47</v>
      </c>
      <c r="B10" s="5" t="s">
        <v>48</v>
      </c>
      <c r="C10" s="5" t="s">
        <v>172</v>
      </c>
      <c r="D10" s="6">
        <v>4</v>
      </c>
      <c r="E10" s="6">
        <f>6+9+2</f>
        <v>17</v>
      </c>
      <c r="F10" s="6" t="s">
        <v>173</v>
      </c>
      <c r="I10" s="10" t="s">
        <v>34</v>
      </c>
      <c r="J10" s="11">
        <v>2</v>
      </c>
    </row>
    <row r="11" spans="1:10" x14ac:dyDescent="0.3">
      <c r="A11" s="4" t="s">
        <v>64</v>
      </c>
      <c r="B11" s="5" t="s">
        <v>65</v>
      </c>
      <c r="C11" s="19" t="s">
        <v>174</v>
      </c>
      <c r="D11" s="6">
        <v>4</v>
      </c>
      <c r="E11" s="6">
        <f>5+2</f>
        <v>7</v>
      </c>
      <c r="F11" s="6" t="s">
        <v>145</v>
      </c>
    </row>
    <row r="12" spans="1:10" x14ac:dyDescent="0.3">
      <c r="A12" s="4" t="s">
        <v>49</v>
      </c>
      <c r="B12" s="5" t="s">
        <v>50</v>
      </c>
      <c r="C12" s="5" t="s">
        <v>174</v>
      </c>
      <c r="D12" s="6">
        <v>4</v>
      </c>
      <c r="E12" s="6">
        <v>5</v>
      </c>
      <c r="F12" s="6" t="s">
        <v>51</v>
      </c>
    </row>
    <row r="13" spans="1:10" x14ac:dyDescent="0.3">
      <c r="A13" s="4" t="s">
        <v>55</v>
      </c>
      <c r="B13" s="5" t="s">
        <v>56</v>
      </c>
      <c r="C13" s="5" t="s">
        <v>175</v>
      </c>
      <c r="D13" s="6">
        <v>3</v>
      </c>
      <c r="E13" s="6">
        <f>4+10+6+5</f>
        <v>25</v>
      </c>
      <c r="F13" s="6" t="s">
        <v>130</v>
      </c>
    </row>
    <row r="14" spans="1:10" x14ac:dyDescent="0.3">
      <c r="A14" s="4" t="s">
        <v>38</v>
      </c>
      <c r="B14" s="5" t="s">
        <v>39</v>
      </c>
      <c r="C14" s="5" t="s">
        <v>176</v>
      </c>
      <c r="D14" s="6">
        <v>3</v>
      </c>
      <c r="E14" s="6">
        <f>8+9+10+8</f>
        <v>35</v>
      </c>
      <c r="F14" s="7" t="s">
        <v>177</v>
      </c>
    </row>
    <row r="15" spans="1:10" x14ac:dyDescent="0.3">
      <c r="A15" s="4" t="s">
        <v>136</v>
      </c>
      <c r="B15" s="5" t="s">
        <v>137</v>
      </c>
      <c r="C15" s="5" t="s">
        <v>178</v>
      </c>
      <c r="D15" s="6">
        <v>3</v>
      </c>
      <c r="E15" s="6">
        <f>7+9+6</f>
        <v>22</v>
      </c>
      <c r="F15" s="6" t="s">
        <v>138</v>
      </c>
    </row>
    <row r="16" spans="1:10" x14ac:dyDescent="0.3">
      <c r="A16" s="4" t="s">
        <v>114</v>
      </c>
      <c r="B16" s="5" t="s">
        <v>115</v>
      </c>
      <c r="C16" s="5" t="s">
        <v>179</v>
      </c>
      <c r="D16" s="6">
        <v>3</v>
      </c>
      <c r="E16" s="6">
        <f>5+3+6+2</f>
        <v>16</v>
      </c>
      <c r="F16" s="6" t="s">
        <v>180</v>
      </c>
    </row>
    <row r="17" spans="1:6" x14ac:dyDescent="0.3">
      <c r="A17" s="4" t="s">
        <v>76</v>
      </c>
      <c r="B17" s="5" t="s">
        <v>77</v>
      </c>
      <c r="C17" s="5" t="s">
        <v>181</v>
      </c>
      <c r="D17" s="6">
        <v>3</v>
      </c>
      <c r="E17" s="6">
        <f>5+4</f>
        <v>9</v>
      </c>
      <c r="F17" s="6" t="s">
        <v>144</v>
      </c>
    </row>
    <row r="18" spans="1:6" x14ac:dyDescent="0.3">
      <c r="A18" s="4" t="s">
        <v>60</v>
      </c>
      <c r="B18" s="5" t="s">
        <v>61</v>
      </c>
      <c r="C18" s="5" t="s">
        <v>182</v>
      </c>
      <c r="D18" s="6">
        <v>3</v>
      </c>
      <c r="E18" s="6">
        <f>2+1</f>
        <v>3</v>
      </c>
      <c r="F18" s="6" t="s">
        <v>146</v>
      </c>
    </row>
    <row r="19" spans="1:6" x14ac:dyDescent="0.3">
      <c r="A19" s="4" t="s">
        <v>112</v>
      </c>
      <c r="B19" s="5" t="s">
        <v>113</v>
      </c>
      <c r="C19" s="5" t="s">
        <v>183</v>
      </c>
      <c r="D19" s="6">
        <v>3</v>
      </c>
      <c r="E19" s="6">
        <v>0</v>
      </c>
      <c r="F19" s="6" t="s">
        <v>184</v>
      </c>
    </row>
    <row r="20" spans="1:6" x14ac:dyDescent="0.3">
      <c r="A20" s="4" t="s">
        <v>106</v>
      </c>
      <c r="B20" s="5" t="s">
        <v>107</v>
      </c>
      <c r="C20" s="5" t="s">
        <v>182</v>
      </c>
      <c r="D20" s="6">
        <v>3</v>
      </c>
      <c r="E20" s="6">
        <v>0</v>
      </c>
      <c r="F20" s="6" t="s">
        <v>185</v>
      </c>
    </row>
    <row r="21" spans="1:6" x14ac:dyDescent="0.3">
      <c r="A21" s="14" t="s">
        <v>126</v>
      </c>
      <c r="B21" s="9" t="s">
        <v>127</v>
      </c>
      <c r="C21" s="9" t="s">
        <v>186</v>
      </c>
      <c r="D21">
        <v>2</v>
      </c>
      <c r="E21">
        <f>8+7+4+10+9+6</f>
        <v>44</v>
      </c>
      <c r="F21" t="s">
        <v>134</v>
      </c>
    </row>
    <row r="22" spans="1:6" x14ac:dyDescent="0.3">
      <c r="A22" s="8" t="s">
        <v>18</v>
      </c>
      <c r="B22" s="9" t="s">
        <v>19</v>
      </c>
      <c r="C22" s="19" t="s">
        <v>187</v>
      </c>
      <c r="D22">
        <v>2</v>
      </c>
      <c r="E22">
        <f>18+4</f>
        <v>22</v>
      </c>
      <c r="F22" t="s">
        <v>132</v>
      </c>
    </row>
    <row r="23" spans="1:6" x14ac:dyDescent="0.3">
      <c r="A23" s="8" t="s">
        <v>24</v>
      </c>
      <c r="B23" s="9" t="s">
        <v>25</v>
      </c>
      <c r="C23" s="19" t="s">
        <v>188</v>
      </c>
      <c r="D23">
        <v>2</v>
      </c>
      <c r="E23">
        <v>16</v>
      </c>
      <c r="F23" t="s">
        <v>26</v>
      </c>
    </row>
    <row r="24" spans="1:6" x14ac:dyDescent="0.3">
      <c r="A24" s="13" t="s">
        <v>116</v>
      </c>
      <c r="B24" s="9" t="s">
        <v>117</v>
      </c>
      <c r="C24" s="19" t="s">
        <v>189</v>
      </c>
      <c r="D24">
        <v>2</v>
      </c>
      <c r="E24">
        <f>8+7</f>
        <v>15</v>
      </c>
      <c r="F24" t="s">
        <v>139</v>
      </c>
    </row>
    <row r="25" spans="1:6" x14ac:dyDescent="0.3">
      <c r="A25" s="8" t="s">
        <v>52</v>
      </c>
      <c r="B25" s="9" t="s">
        <v>53</v>
      </c>
      <c r="C25" s="19" t="s">
        <v>190</v>
      </c>
      <c r="D25">
        <v>2</v>
      </c>
      <c r="E25">
        <f>4+10</f>
        <v>14</v>
      </c>
      <c r="F25" t="s">
        <v>140</v>
      </c>
    </row>
    <row r="26" spans="1:6" x14ac:dyDescent="0.3">
      <c r="A26" s="14" t="s">
        <v>141</v>
      </c>
      <c r="B26" s="13" t="s">
        <v>142</v>
      </c>
      <c r="C26" s="9" t="s">
        <v>178</v>
      </c>
      <c r="D26">
        <v>2</v>
      </c>
      <c r="E26">
        <f>9+5+7+3</f>
        <v>24</v>
      </c>
      <c r="F26" t="s">
        <v>191</v>
      </c>
    </row>
    <row r="27" spans="1:6" x14ac:dyDescent="0.3">
      <c r="A27" s="13" t="s">
        <v>128</v>
      </c>
      <c r="B27" s="13" t="s">
        <v>129</v>
      </c>
      <c r="C27" s="9" t="s">
        <v>192</v>
      </c>
      <c r="D27">
        <v>2</v>
      </c>
      <c r="E27">
        <f>3+2+6</f>
        <v>11</v>
      </c>
      <c r="F27" t="s">
        <v>139</v>
      </c>
    </row>
    <row r="28" spans="1:6" x14ac:dyDescent="0.3">
      <c r="A28" s="8" t="s">
        <v>62</v>
      </c>
      <c r="B28" s="9" t="s">
        <v>63</v>
      </c>
      <c r="C28" s="19" t="s">
        <v>172</v>
      </c>
      <c r="D28">
        <v>2</v>
      </c>
      <c r="E28">
        <f>1+9</f>
        <v>10</v>
      </c>
      <c r="F28" t="s">
        <v>133</v>
      </c>
    </row>
    <row r="29" spans="1:6" x14ac:dyDescent="0.3">
      <c r="A29" s="8" t="s">
        <v>35</v>
      </c>
      <c r="B29" s="9" t="s">
        <v>36</v>
      </c>
      <c r="C29" s="19" t="s">
        <v>193</v>
      </c>
      <c r="D29">
        <v>2</v>
      </c>
      <c r="E29">
        <v>8</v>
      </c>
      <c r="F29" t="s">
        <v>37</v>
      </c>
    </row>
    <row r="30" spans="1:6" x14ac:dyDescent="0.3">
      <c r="A30" s="14" t="s">
        <v>45</v>
      </c>
      <c r="B30" s="9" t="s">
        <v>46</v>
      </c>
      <c r="C30" s="9" t="s">
        <v>194</v>
      </c>
      <c r="D30">
        <v>2</v>
      </c>
      <c r="E30">
        <v>6</v>
      </c>
      <c r="F30" t="s">
        <v>26</v>
      </c>
    </row>
    <row r="31" spans="1:6" x14ac:dyDescent="0.3">
      <c r="A31" s="14" t="s">
        <v>147</v>
      </c>
      <c r="B31" s="9" t="s">
        <v>148</v>
      </c>
      <c r="C31" s="9" t="s">
        <v>195</v>
      </c>
      <c r="D31">
        <v>2</v>
      </c>
      <c r="E31">
        <f>3</f>
        <v>3</v>
      </c>
      <c r="F31" t="s">
        <v>191</v>
      </c>
    </row>
    <row r="32" spans="1:6" x14ac:dyDescent="0.3">
      <c r="A32" s="14" t="s">
        <v>118</v>
      </c>
      <c r="B32" s="9" t="s">
        <v>119</v>
      </c>
      <c r="C32" s="9" t="s">
        <v>196</v>
      </c>
      <c r="D32">
        <v>2</v>
      </c>
      <c r="E32">
        <v>1</v>
      </c>
      <c r="F32" t="s">
        <v>134</v>
      </c>
    </row>
    <row r="33" spans="1:6" x14ac:dyDescent="0.3">
      <c r="A33" s="8" t="s">
        <v>100</v>
      </c>
      <c r="B33" s="9" t="s">
        <v>101</v>
      </c>
      <c r="C33" s="19" t="s">
        <v>197</v>
      </c>
      <c r="D33">
        <v>2</v>
      </c>
      <c r="E33">
        <v>0</v>
      </c>
      <c r="F33" t="s">
        <v>26</v>
      </c>
    </row>
    <row r="34" spans="1:6" x14ac:dyDescent="0.3">
      <c r="A34" s="8" t="s">
        <v>66</v>
      </c>
      <c r="B34" s="9" t="s">
        <v>67</v>
      </c>
      <c r="C34" s="19" t="s">
        <v>163</v>
      </c>
      <c r="D34">
        <v>2</v>
      </c>
      <c r="E34">
        <v>0</v>
      </c>
      <c r="F34" t="s">
        <v>68</v>
      </c>
    </row>
    <row r="35" spans="1:6" x14ac:dyDescent="0.3">
      <c r="A35" s="8" t="s">
        <v>69</v>
      </c>
      <c r="B35" s="9" t="s">
        <v>70</v>
      </c>
      <c r="C35" s="19" t="s">
        <v>198</v>
      </c>
      <c r="D35">
        <v>2</v>
      </c>
      <c r="E35">
        <v>0</v>
      </c>
      <c r="F35" t="s">
        <v>199</v>
      </c>
    </row>
    <row r="36" spans="1:6" x14ac:dyDescent="0.3">
      <c r="A36" s="8" t="s">
        <v>110</v>
      </c>
      <c r="B36" s="9" t="s">
        <v>111</v>
      </c>
      <c r="C36" s="19" t="s">
        <v>200</v>
      </c>
      <c r="D36">
        <v>2</v>
      </c>
      <c r="E36">
        <v>0</v>
      </c>
      <c r="F36" t="s">
        <v>134</v>
      </c>
    </row>
    <row r="37" spans="1:6" x14ac:dyDescent="0.3">
      <c r="A37" s="8" t="s">
        <v>78</v>
      </c>
      <c r="B37" s="9" t="s">
        <v>79</v>
      </c>
      <c r="C37" s="19" t="s">
        <v>174</v>
      </c>
      <c r="D37">
        <v>2</v>
      </c>
      <c r="E37">
        <v>0</v>
      </c>
      <c r="F37" t="s">
        <v>80</v>
      </c>
    </row>
    <row r="38" spans="1:6" x14ac:dyDescent="0.3">
      <c r="A38" s="8" t="s">
        <v>86</v>
      </c>
      <c r="B38" s="9" t="s">
        <v>87</v>
      </c>
      <c r="C38" s="19" t="s">
        <v>201</v>
      </c>
      <c r="D38">
        <v>2</v>
      </c>
      <c r="E38">
        <v>0</v>
      </c>
      <c r="F38" t="s">
        <v>88</v>
      </c>
    </row>
    <row r="39" spans="1:6" x14ac:dyDescent="0.3">
      <c r="A39" s="8" t="s">
        <v>93</v>
      </c>
      <c r="B39" s="9" t="s">
        <v>94</v>
      </c>
      <c r="C39" s="19" t="s">
        <v>202</v>
      </c>
      <c r="D39">
        <v>2</v>
      </c>
      <c r="E39">
        <v>0</v>
      </c>
      <c r="F39" s="12" t="s">
        <v>203</v>
      </c>
    </row>
    <row r="40" spans="1:6" x14ac:dyDescent="0.3">
      <c r="A40" s="8" t="s">
        <v>91</v>
      </c>
      <c r="B40" s="9" t="s">
        <v>92</v>
      </c>
      <c r="C40" s="19" t="s">
        <v>194</v>
      </c>
      <c r="D40">
        <v>2</v>
      </c>
      <c r="E40">
        <v>0</v>
      </c>
      <c r="F40" t="s">
        <v>204</v>
      </c>
    </row>
    <row r="41" spans="1:6" x14ac:dyDescent="0.3">
      <c r="A41" s="8" t="s">
        <v>95</v>
      </c>
      <c r="B41" s="9" t="s">
        <v>96</v>
      </c>
      <c r="C41" s="19" t="s">
        <v>205</v>
      </c>
      <c r="D41">
        <v>2</v>
      </c>
      <c r="E41">
        <v>0</v>
      </c>
      <c r="F41" t="s">
        <v>97</v>
      </c>
    </row>
    <row r="42" spans="1:6" x14ac:dyDescent="0.3">
      <c r="A42" s="8" t="s">
        <v>98</v>
      </c>
      <c r="B42" s="9" t="s">
        <v>99</v>
      </c>
      <c r="C42" s="19" t="s">
        <v>206</v>
      </c>
      <c r="D42">
        <v>2</v>
      </c>
      <c r="E42">
        <f>10+6</f>
        <v>16</v>
      </c>
      <c r="F42" t="s">
        <v>207</v>
      </c>
    </row>
    <row r="43" spans="1:6" x14ac:dyDescent="0.3">
      <c r="A43" s="8" t="s">
        <v>108</v>
      </c>
      <c r="B43" s="15" t="s">
        <v>109</v>
      </c>
      <c r="C43" s="19" t="s">
        <v>208</v>
      </c>
      <c r="D43">
        <v>2</v>
      </c>
      <c r="E43">
        <v>4</v>
      </c>
      <c r="F43" t="s">
        <v>209</v>
      </c>
    </row>
    <row r="44" spans="1:6" x14ac:dyDescent="0.3">
      <c r="A44" s="14" t="s">
        <v>120</v>
      </c>
      <c r="B44" s="9" t="s">
        <v>121</v>
      </c>
      <c r="C44" s="9" t="s">
        <v>210</v>
      </c>
      <c r="D44">
        <v>2</v>
      </c>
      <c r="E44">
        <v>0</v>
      </c>
      <c r="F44" t="s">
        <v>134</v>
      </c>
    </row>
    <row r="45" spans="1:6" x14ac:dyDescent="0.3">
      <c r="A45" s="14" t="s">
        <v>152</v>
      </c>
      <c r="B45" s="15" t="s">
        <v>153</v>
      </c>
      <c r="C45" s="9" t="s">
        <v>211</v>
      </c>
      <c r="D45">
        <v>2</v>
      </c>
      <c r="E45">
        <f>5</f>
        <v>5</v>
      </c>
      <c r="F45" t="s">
        <v>191</v>
      </c>
    </row>
    <row r="46" spans="1:6" x14ac:dyDescent="0.3">
      <c r="A46" s="14" t="s">
        <v>124</v>
      </c>
      <c r="B46" s="9" t="s">
        <v>125</v>
      </c>
      <c r="C46" s="9" t="s">
        <v>186</v>
      </c>
      <c r="D46">
        <v>2</v>
      </c>
      <c r="E46">
        <v>0</v>
      </c>
      <c r="F46" t="s">
        <v>134</v>
      </c>
    </row>
    <row r="47" spans="1:6" x14ac:dyDescent="0.3">
      <c r="A47" s="14" t="s">
        <v>156</v>
      </c>
      <c r="B47" s="20" t="s">
        <v>157</v>
      </c>
      <c r="C47" s="9" t="s">
        <v>212</v>
      </c>
      <c r="D47">
        <v>2</v>
      </c>
      <c r="E47">
        <f>10+4</f>
        <v>14</v>
      </c>
      <c r="F47" t="s">
        <v>213</v>
      </c>
    </row>
    <row r="48" spans="1:6" x14ac:dyDescent="0.3">
      <c r="A48" s="14" t="s">
        <v>214</v>
      </c>
      <c r="B48" s="9" t="s">
        <v>215</v>
      </c>
      <c r="C48" s="9" t="s">
        <v>216</v>
      </c>
      <c r="D48">
        <v>2</v>
      </c>
      <c r="E48">
        <v>0</v>
      </c>
      <c r="F48" t="s">
        <v>217</v>
      </c>
    </row>
    <row r="49" spans="1:6" x14ac:dyDescent="0.3">
      <c r="A49" s="13" t="s">
        <v>41</v>
      </c>
      <c r="B49" s="15" t="s">
        <v>42</v>
      </c>
      <c r="C49" s="19" t="s">
        <v>218</v>
      </c>
      <c r="D49">
        <v>1</v>
      </c>
      <c r="E49">
        <v>7</v>
      </c>
      <c r="F49" t="s">
        <v>30</v>
      </c>
    </row>
    <row r="50" spans="1:6" x14ac:dyDescent="0.3">
      <c r="A50" s="13" t="s">
        <v>57</v>
      </c>
      <c r="B50" s="9" t="s">
        <v>58</v>
      </c>
      <c r="C50" s="19" t="s">
        <v>189</v>
      </c>
      <c r="D50">
        <v>1</v>
      </c>
      <c r="E50">
        <v>4</v>
      </c>
      <c r="F50" t="s">
        <v>59</v>
      </c>
    </row>
    <row r="51" spans="1:6" x14ac:dyDescent="0.3">
      <c r="A51" s="14" t="s">
        <v>149</v>
      </c>
      <c r="B51" s="9" t="s">
        <v>150</v>
      </c>
      <c r="C51" s="9" t="s">
        <v>186</v>
      </c>
      <c r="D51">
        <v>1</v>
      </c>
      <c r="E51">
        <v>2</v>
      </c>
      <c r="F51" s="12" t="s">
        <v>151</v>
      </c>
    </row>
    <row r="52" spans="1:6" x14ac:dyDescent="0.3">
      <c r="A52" s="8" t="s">
        <v>71</v>
      </c>
      <c r="B52" s="15" t="s">
        <v>72</v>
      </c>
      <c r="C52" s="19" t="s">
        <v>219</v>
      </c>
      <c r="D52">
        <v>1</v>
      </c>
      <c r="E52">
        <v>0</v>
      </c>
      <c r="F52" s="12" t="s">
        <v>54</v>
      </c>
    </row>
    <row r="53" spans="1:6" x14ac:dyDescent="0.3">
      <c r="A53" s="8" t="s">
        <v>73</v>
      </c>
      <c r="B53" s="9" t="s">
        <v>74</v>
      </c>
      <c r="C53" s="19" t="s">
        <v>181</v>
      </c>
      <c r="D53">
        <v>1</v>
      </c>
      <c r="E53">
        <v>0</v>
      </c>
      <c r="F53" t="s">
        <v>75</v>
      </c>
    </row>
    <row r="54" spans="1:6" x14ac:dyDescent="0.3">
      <c r="A54" s="8" t="s">
        <v>84</v>
      </c>
      <c r="B54" s="15" t="s">
        <v>85</v>
      </c>
      <c r="C54" s="19" t="s">
        <v>201</v>
      </c>
      <c r="D54">
        <v>1</v>
      </c>
      <c r="E54">
        <v>0</v>
      </c>
      <c r="F54" t="s">
        <v>83</v>
      </c>
    </row>
    <row r="55" spans="1:6" x14ac:dyDescent="0.3">
      <c r="A55" s="8" t="s">
        <v>102</v>
      </c>
      <c r="B55" s="9" t="s">
        <v>103</v>
      </c>
      <c r="C55" s="19" t="s">
        <v>202</v>
      </c>
      <c r="D55">
        <v>1</v>
      </c>
      <c r="E55">
        <v>0</v>
      </c>
      <c r="F55" t="s">
        <v>40</v>
      </c>
    </row>
    <row r="56" spans="1:6" x14ac:dyDescent="0.3">
      <c r="A56" s="14" t="s">
        <v>89</v>
      </c>
      <c r="B56" s="15" t="s">
        <v>90</v>
      </c>
      <c r="C56" s="19" t="s">
        <v>190</v>
      </c>
      <c r="D56">
        <v>1</v>
      </c>
      <c r="E56">
        <v>0</v>
      </c>
      <c r="F56" t="s">
        <v>54</v>
      </c>
    </row>
    <row r="57" spans="1:6" x14ac:dyDescent="0.3">
      <c r="A57" s="8" t="s">
        <v>104</v>
      </c>
      <c r="B57" s="9" t="s">
        <v>105</v>
      </c>
      <c r="C57" s="19" t="s">
        <v>220</v>
      </c>
      <c r="D57">
        <v>1</v>
      </c>
      <c r="E57">
        <v>0</v>
      </c>
      <c r="F57" t="s">
        <v>40</v>
      </c>
    </row>
    <row r="58" spans="1:6" x14ac:dyDescent="0.3">
      <c r="A58" s="14" t="s">
        <v>122</v>
      </c>
      <c r="B58" s="15" t="s">
        <v>123</v>
      </c>
      <c r="C58" s="9" t="s">
        <v>221</v>
      </c>
      <c r="D58">
        <v>1</v>
      </c>
      <c r="E58">
        <v>0</v>
      </c>
      <c r="F58" t="s">
        <v>131</v>
      </c>
    </row>
    <row r="59" spans="1:6" x14ac:dyDescent="0.3">
      <c r="A59" s="14" t="s">
        <v>154</v>
      </c>
      <c r="B59" s="9" t="s">
        <v>155</v>
      </c>
      <c r="C59" s="9" t="s">
        <v>178</v>
      </c>
      <c r="D59">
        <v>1</v>
      </c>
      <c r="E59">
        <v>0</v>
      </c>
      <c r="F59" t="s">
        <v>143</v>
      </c>
    </row>
    <row r="60" spans="1:6" x14ac:dyDescent="0.3">
      <c r="A60" s="14" t="s">
        <v>158</v>
      </c>
      <c r="B60" s="9" t="s">
        <v>159</v>
      </c>
      <c r="C60" s="9" t="s">
        <v>222</v>
      </c>
      <c r="D60">
        <v>1</v>
      </c>
      <c r="E60">
        <v>0</v>
      </c>
      <c r="F60" t="s">
        <v>151</v>
      </c>
    </row>
    <row r="61" spans="1:6" x14ac:dyDescent="0.3">
      <c r="A61" s="8" t="s">
        <v>223</v>
      </c>
      <c r="B61" s="9" t="s">
        <v>224</v>
      </c>
      <c r="C61" s="19" t="s">
        <v>163</v>
      </c>
      <c r="D61">
        <v>1</v>
      </c>
      <c r="E61">
        <v>0</v>
      </c>
      <c r="F61" t="s">
        <v>225</v>
      </c>
    </row>
    <row r="62" spans="1:6" x14ac:dyDescent="0.3">
      <c r="A62" s="8" t="s">
        <v>226</v>
      </c>
      <c r="B62" s="9" t="s">
        <v>227</v>
      </c>
      <c r="C62" s="19" t="s">
        <v>228</v>
      </c>
      <c r="D62">
        <v>1</v>
      </c>
      <c r="E62">
        <v>0</v>
      </c>
      <c r="F62" t="s">
        <v>225</v>
      </c>
    </row>
    <row r="63" spans="1:6" x14ac:dyDescent="0.3">
      <c r="A63" s="14" t="s">
        <v>229</v>
      </c>
      <c r="B63" s="9" t="s">
        <v>230</v>
      </c>
      <c r="C63" s="9" t="s">
        <v>211</v>
      </c>
      <c r="D63">
        <v>1</v>
      </c>
      <c r="E63">
        <v>0</v>
      </c>
      <c r="F63" t="s">
        <v>225</v>
      </c>
    </row>
    <row r="64" spans="1:6" x14ac:dyDescent="0.3">
      <c r="A64" s="14" t="s">
        <v>231</v>
      </c>
      <c r="B64" s="9" t="s">
        <v>232</v>
      </c>
      <c r="C64" s="9" t="s">
        <v>233</v>
      </c>
      <c r="D64">
        <v>1</v>
      </c>
      <c r="E64">
        <f>3</f>
        <v>3</v>
      </c>
      <c r="F64" s="12" t="s">
        <v>225</v>
      </c>
    </row>
    <row r="65" spans="1:6" x14ac:dyDescent="0.3">
      <c r="A65" s="14" t="s">
        <v>234</v>
      </c>
      <c r="B65" s="9" t="s">
        <v>235</v>
      </c>
      <c r="C65" s="9" t="s">
        <v>236</v>
      </c>
      <c r="D65">
        <v>1</v>
      </c>
      <c r="E65">
        <f>9+7</f>
        <v>16</v>
      </c>
      <c r="F65" t="s">
        <v>225</v>
      </c>
    </row>
    <row r="66" spans="1:6" x14ac:dyDescent="0.3">
      <c r="A66" s="14" t="s">
        <v>237</v>
      </c>
      <c r="B66" s="13" t="s">
        <v>238</v>
      </c>
      <c r="C66" s="9" t="s">
        <v>239</v>
      </c>
      <c r="D66">
        <v>1</v>
      </c>
      <c r="E66">
        <f>8</f>
        <v>8</v>
      </c>
      <c r="F66" t="s">
        <v>225</v>
      </c>
    </row>
    <row r="67" spans="1:6" x14ac:dyDescent="0.3">
      <c r="A67" s="14" t="s">
        <v>240</v>
      </c>
      <c r="B67" s="9" t="s">
        <v>241</v>
      </c>
      <c r="C67" s="9" t="s">
        <v>239</v>
      </c>
      <c r="D67">
        <v>1</v>
      </c>
      <c r="E67">
        <v>0</v>
      </c>
      <c r="F67" t="s">
        <v>225</v>
      </c>
    </row>
    <row r="68" spans="1:6" x14ac:dyDescent="0.3">
      <c r="A68" s="14" t="s">
        <v>242</v>
      </c>
      <c r="B68" s="13" t="s">
        <v>243</v>
      </c>
      <c r="C68" s="9" t="s">
        <v>239</v>
      </c>
      <c r="D68">
        <v>1</v>
      </c>
      <c r="E68">
        <v>5</v>
      </c>
      <c r="F68" t="s">
        <v>225</v>
      </c>
    </row>
    <row r="69" spans="1:6" x14ac:dyDescent="0.3">
      <c r="A69" s="8" t="s">
        <v>81</v>
      </c>
      <c r="B69" s="9" t="s">
        <v>82</v>
      </c>
      <c r="C69" s="19" t="s">
        <v>244</v>
      </c>
      <c r="D69">
        <v>1</v>
      </c>
      <c r="E69">
        <v>0</v>
      </c>
      <c r="F69" t="s">
        <v>83</v>
      </c>
    </row>
    <row r="70" spans="1:6" x14ac:dyDescent="0.3">
      <c r="A70" s="14"/>
      <c r="B70" s="9"/>
    </row>
    <row r="71" spans="1:6" x14ac:dyDescent="0.3">
      <c r="A71" s="14"/>
      <c r="B71" s="9"/>
    </row>
    <row r="72" spans="1:6" x14ac:dyDescent="0.3">
      <c r="A72" s="14"/>
      <c r="B72" s="9"/>
    </row>
    <row r="73" spans="1:6" x14ac:dyDescent="0.3">
      <c r="A73" s="14"/>
      <c r="B73" s="9"/>
    </row>
    <row r="74" spans="1:6" x14ac:dyDescent="0.3">
      <c r="A74" s="14"/>
      <c r="B74" s="9"/>
    </row>
    <row r="75" spans="1:6" x14ac:dyDescent="0.3">
      <c r="A75" s="14"/>
      <c r="B75" s="9"/>
    </row>
    <row r="76" spans="1:6" x14ac:dyDescent="0.3">
      <c r="A76" s="14"/>
      <c r="B76" s="13"/>
    </row>
    <row r="77" spans="1:6" x14ac:dyDescent="0.3">
      <c r="A77" s="14"/>
      <c r="B77" s="9"/>
    </row>
  </sheetData>
  <autoFilter ref="A2:D2" xr:uid="{67BED052-F093-462E-8DC3-AFD00D78BBCF}">
    <sortState xmlns:xlrd2="http://schemas.microsoft.com/office/spreadsheetml/2017/richdata2" ref="A3:D77">
      <sortCondition descending="1" ref="C2"/>
    </sortState>
  </autoFilter>
  <mergeCells count="2">
    <mergeCell ref="A1:G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Boulianne</dc:creator>
  <cp:lastModifiedBy>Shelby Boulianne</cp:lastModifiedBy>
  <dcterms:created xsi:type="dcterms:W3CDTF">2025-06-12T01:43:59Z</dcterms:created>
  <dcterms:modified xsi:type="dcterms:W3CDTF">2025-07-15T02:37:59Z</dcterms:modified>
</cp:coreProperties>
</file>