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jnas\Sync\TJ\Rodeo Stuff\ALBRA\"/>
    </mc:Choice>
  </mc:AlternateContent>
  <xr:revisionPtr revIDLastSave="0" documentId="13_ncr:1_{9C56FEC7-6BB2-48DE-BF92-42FA2106CC8C}" xr6:coauthVersionLast="47" xr6:coauthVersionMax="47" xr10:uidLastSave="{00000000-0000-0000-0000-000000000000}"/>
  <bookViews>
    <workbookView xWindow="-108" yWindow="-108" windowWidth="23256" windowHeight="12456" tabRatio="847" xr2:uid="{6387665A-9E2B-4B00-8AE4-E73B7FB1BFCD}"/>
  </bookViews>
  <sheets>
    <sheet name="Full Payout By Contestant" sheetId="10" r:id="rId1"/>
    <sheet name="SUMMARY" sheetId="1" r:id="rId2"/>
    <sheet name="OPEN RESULTS" sheetId="2" r:id="rId3"/>
    <sheet name="U14 RESULTS" sheetId="3" r:id="rId4"/>
    <sheet name="MENS RESULTS" sheetId="4" r:id="rId5"/>
    <sheet name="FINALS ROUND 1" sheetId="5" r:id="rId6"/>
    <sheet name="FINALS ROUND 2" sheetId="6" r:id="rId7"/>
    <sheet name="FINALS ROUND 3" sheetId="7" r:id="rId8"/>
    <sheet name="SHORT GO" sheetId="8" r:id="rId9"/>
    <sheet name="SG AGGERGATE RESULTS" sheetId="9" r:id="rId10"/>
  </sheets>
  <externalReferences>
    <externalReference r:id="rId11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6" i="10" l="1"/>
  <c r="B2" i="10"/>
  <c r="E94" i="10"/>
  <c r="E40" i="10"/>
  <c r="E75" i="10"/>
  <c r="E26" i="10"/>
  <c r="E49" i="10"/>
  <c r="E68" i="10"/>
  <c r="D54" i="10"/>
  <c r="D30" i="10"/>
  <c r="D102" i="10"/>
  <c r="D59" i="10"/>
  <c r="D44" i="10"/>
  <c r="D13" i="10"/>
  <c r="D10" i="10"/>
  <c r="D20" i="10"/>
  <c r="D94" i="10"/>
  <c r="D40" i="10"/>
  <c r="D75" i="10"/>
  <c r="D26" i="10"/>
  <c r="D49" i="10"/>
  <c r="D68" i="10"/>
  <c r="C54" i="10"/>
  <c r="B54" i="10"/>
  <c r="C30" i="10"/>
  <c r="B30" i="10"/>
  <c r="C102" i="10"/>
  <c r="B102" i="10"/>
  <c r="C59" i="10"/>
  <c r="B59" i="10"/>
  <c r="C44" i="10"/>
  <c r="B44" i="10"/>
  <c r="C13" i="10"/>
  <c r="B13" i="10"/>
  <c r="C10" i="10"/>
  <c r="B10" i="10"/>
  <c r="C20" i="10"/>
  <c r="B20" i="10"/>
  <c r="C94" i="10"/>
  <c r="B94" i="10"/>
  <c r="C40" i="10"/>
  <c r="B40" i="10"/>
  <c r="C75" i="10"/>
  <c r="B75" i="10"/>
  <c r="C26" i="10"/>
  <c r="B26" i="10"/>
  <c r="C49" i="10"/>
  <c r="B49" i="10"/>
  <c r="C68" i="10"/>
  <c r="B68" i="10"/>
  <c r="G55" i="10"/>
  <c r="E55" i="10"/>
  <c r="D55" i="10"/>
  <c r="C55" i="10"/>
  <c r="B55" i="10"/>
  <c r="G9" i="10"/>
  <c r="E9" i="10"/>
  <c r="D9" i="10"/>
  <c r="C9" i="10"/>
  <c r="B9" i="10"/>
  <c r="G19" i="10"/>
  <c r="E19" i="10"/>
  <c r="D19" i="10"/>
  <c r="C19" i="10"/>
  <c r="B19" i="10"/>
  <c r="G2" i="10"/>
  <c r="E2" i="10"/>
  <c r="D2" i="10"/>
  <c r="C2" i="10"/>
  <c r="G74" i="10"/>
  <c r="E74" i="10"/>
  <c r="D74" i="10"/>
  <c r="C74" i="10"/>
  <c r="B74" i="10"/>
  <c r="G39" i="10"/>
  <c r="E39" i="10"/>
  <c r="D39" i="10"/>
  <c r="C39" i="10"/>
  <c r="B39" i="10"/>
  <c r="G48" i="10"/>
  <c r="E48" i="10"/>
  <c r="D48" i="10"/>
  <c r="C48" i="10"/>
  <c r="B48" i="10"/>
  <c r="G104" i="10"/>
  <c r="E104" i="10"/>
  <c r="D104" i="10"/>
  <c r="C104" i="10"/>
  <c r="B104" i="10"/>
  <c r="G101" i="10"/>
  <c r="E101" i="10"/>
  <c r="D101" i="10"/>
  <c r="C101" i="10"/>
  <c r="B101" i="10"/>
  <c r="G43" i="10"/>
  <c r="E43" i="10"/>
  <c r="D43" i="10"/>
  <c r="C43" i="10"/>
  <c r="B43" i="10"/>
  <c r="G53" i="10"/>
  <c r="E53" i="10"/>
  <c r="D53" i="10"/>
  <c r="C53" i="10"/>
  <c r="B53" i="10"/>
  <c r="G62" i="10"/>
  <c r="E62" i="10"/>
  <c r="D62" i="10"/>
  <c r="C62" i="10"/>
  <c r="B62" i="10"/>
  <c r="G67" i="10"/>
  <c r="E67" i="10"/>
  <c r="D67" i="10"/>
  <c r="C67" i="10"/>
  <c r="B67" i="10"/>
  <c r="G29" i="10"/>
  <c r="E29" i="10"/>
  <c r="D29" i="10"/>
  <c r="C29" i="10"/>
  <c r="B29" i="10"/>
  <c r="G77" i="10"/>
  <c r="E77" i="10"/>
  <c r="D77" i="10"/>
  <c r="C77" i="10"/>
  <c r="B77" i="10"/>
  <c r="G100" i="10"/>
  <c r="E100" i="10"/>
  <c r="D100" i="10"/>
  <c r="C100" i="10"/>
  <c r="B100" i="10"/>
  <c r="G1" i="10"/>
  <c r="E1" i="10"/>
  <c r="D1" i="10"/>
  <c r="C1" i="10"/>
  <c r="B1" i="10"/>
  <c r="G105" i="10"/>
  <c r="E105" i="10"/>
  <c r="D105" i="10"/>
  <c r="C105" i="10"/>
  <c r="B105" i="10"/>
  <c r="G8" i="10"/>
  <c r="E8" i="10"/>
  <c r="D8" i="10"/>
  <c r="C8" i="10"/>
  <c r="B8" i="10"/>
  <c r="G5" i="10"/>
  <c r="E5" i="10"/>
  <c r="D5" i="10"/>
  <c r="C5" i="10"/>
  <c r="B5" i="10"/>
  <c r="G97" i="10"/>
  <c r="E97" i="10"/>
  <c r="D97" i="10"/>
  <c r="C97" i="10"/>
  <c r="B97" i="10"/>
  <c r="G25" i="10"/>
  <c r="E25" i="10"/>
  <c r="D25" i="10"/>
  <c r="C25" i="10"/>
  <c r="B25" i="10"/>
  <c r="G81" i="10"/>
  <c r="E81" i="10"/>
  <c r="D81" i="10"/>
  <c r="C81" i="10"/>
  <c r="B81" i="10"/>
  <c r="G71" i="10"/>
  <c r="E71" i="10"/>
  <c r="D71" i="10"/>
  <c r="C71" i="10"/>
  <c r="B71" i="10"/>
  <c r="G47" i="10"/>
  <c r="E47" i="10"/>
  <c r="D47" i="10"/>
  <c r="C47" i="10"/>
  <c r="B47" i="10"/>
  <c r="G57" i="10"/>
  <c r="E57" i="10"/>
  <c r="D57" i="10"/>
  <c r="C57" i="10"/>
  <c r="B57" i="10"/>
  <c r="G66" i="10"/>
  <c r="E66" i="10"/>
  <c r="D66" i="10"/>
  <c r="C66" i="10"/>
  <c r="B66" i="10"/>
  <c r="G80" i="10"/>
  <c r="E80" i="10"/>
  <c r="D80" i="10"/>
  <c r="C80" i="10"/>
  <c r="B80" i="10"/>
  <c r="G31" i="10"/>
  <c r="E31" i="10"/>
  <c r="D31" i="10"/>
  <c r="C31" i="10"/>
  <c r="B31" i="10"/>
  <c r="G63" i="10"/>
  <c r="E63" i="10"/>
  <c r="D63" i="10"/>
  <c r="C63" i="10"/>
  <c r="B63" i="10"/>
  <c r="G61" i="10"/>
  <c r="E61" i="10"/>
  <c r="D61" i="10"/>
  <c r="C61" i="10"/>
  <c r="B61" i="10"/>
  <c r="G7" i="10"/>
  <c r="E7" i="10"/>
  <c r="D7" i="10"/>
  <c r="C7" i="10"/>
  <c r="B7" i="10"/>
  <c r="G33" i="10"/>
  <c r="E33" i="10"/>
  <c r="D33" i="10"/>
  <c r="C33" i="10"/>
  <c r="B33" i="10"/>
  <c r="G42" i="10"/>
  <c r="E42" i="10"/>
  <c r="D42" i="10"/>
  <c r="C42" i="10"/>
  <c r="B42" i="10"/>
  <c r="G4" i="10"/>
  <c r="E4" i="10"/>
  <c r="D4" i="10"/>
  <c r="C4" i="10"/>
  <c r="B4" i="10"/>
  <c r="G90" i="10"/>
  <c r="E90" i="10"/>
  <c r="D90" i="10"/>
  <c r="C90" i="10"/>
  <c r="B90" i="10"/>
  <c r="G82" i="10"/>
  <c r="E82" i="10"/>
  <c r="D82" i="10"/>
  <c r="C82" i="10"/>
  <c r="B82" i="10"/>
  <c r="G36" i="10"/>
  <c r="E36" i="10"/>
  <c r="D36" i="10"/>
  <c r="C36" i="10"/>
  <c r="B36" i="10"/>
  <c r="G86" i="10"/>
  <c r="E86" i="10"/>
  <c r="D86" i="10"/>
  <c r="C86" i="10"/>
  <c r="B86" i="10"/>
  <c r="G87" i="10"/>
  <c r="E87" i="10"/>
  <c r="D87" i="10"/>
  <c r="C87" i="10"/>
  <c r="B87" i="10"/>
  <c r="G84" i="10"/>
  <c r="E84" i="10"/>
  <c r="D84" i="10"/>
  <c r="C84" i="10"/>
  <c r="B84" i="10"/>
  <c r="G41" i="10"/>
  <c r="E41" i="10"/>
  <c r="D41" i="10"/>
  <c r="C41" i="10"/>
  <c r="B41" i="10"/>
  <c r="G83" i="10"/>
  <c r="E83" i="10"/>
  <c r="D83" i="10"/>
  <c r="C83" i="10"/>
  <c r="B83" i="10"/>
  <c r="C65" i="1"/>
  <c r="G26" i="4"/>
  <c r="G56" i="5"/>
  <c r="G57" i="7"/>
  <c r="J50" i="8"/>
  <c r="E48" i="8"/>
  <c r="D48" i="8"/>
  <c r="C48" i="8"/>
  <c r="B48" i="8"/>
  <c r="E47" i="8"/>
  <c r="D47" i="8"/>
  <c r="C47" i="8"/>
  <c r="B47" i="8"/>
  <c r="E46" i="8"/>
  <c r="D46" i="8"/>
  <c r="C46" i="8"/>
  <c r="B46" i="8"/>
  <c r="D29" i="8"/>
  <c r="C29" i="8"/>
  <c r="B29" i="8"/>
  <c r="E45" i="8"/>
  <c r="D45" i="8"/>
  <c r="C45" i="8"/>
  <c r="B45" i="8"/>
  <c r="E44" i="8"/>
  <c r="D44" i="8"/>
  <c r="C44" i="8"/>
  <c r="B44" i="8"/>
  <c r="E43" i="8"/>
  <c r="D43" i="8"/>
  <c r="C43" i="8"/>
  <c r="B43" i="8"/>
  <c r="E42" i="8"/>
  <c r="D42" i="8"/>
  <c r="C42" i="8"/>
  <c r="B42" i="8"/>
  <c r="E41" i="8"/>
  <c r="D41" i="8"/>
  <c r="C41" i="8"/>
  <c r="B41" i="8"/>
  <c r="E40" i="8"/>
  <c r="D40" i="8"/>
  <c r="C40" i="8"/>
  <c r="B40" i="8"/>
  <c r="E39" i="8"/>
  <c r="D39" i="8"/>
  <c r="C39" i="8"/>
  <c r="B39" i="8"/>
  <c r="E38" i="8"/>
  <c r="D38" i="8"/>
  <c r="C38" i="8"/>
  <c r="B38" i="8"/>
  <c r="E37" i="8"/>
  <c r="D37" i="8"/>
  <c r="C37" i="8"/>
  <c r="B37" i="8"/>
  <c r="E36" i="8"/>
  <c r="D36" i="8"/>
  <c r="C36" i="8"/>
  <c r="B36" i="8"/>
  <c r="E35" i="8"/>
  <c r="D35" i="8"/>
  <c r="C35" i="8"/>
  <c r="B35" i="8"/>
  <c r="E34" i="8"/>
  <c r="D34" i="8"/>
  <c r="C34" i="8"/>
  <c r="B34" i="8"/>
  <c r="E33" i="8"/>
  <c r="D33" i="8"/>
  <c r="C33" i="8"/>
  <c r="B33" i="8"/>
  <c r="E32" i="8"/>
  <c r="D32" i="8"/>
  <c r="C32" i="8"/>
  <c r="B32" i="8"/>
  <c r="E31" i="8"/>
  <c r="D31" i="8"/>
  <c r="C31" i="8"/>
  <c r="B31" i="8"/>
  <c r="D30" i="8"/>
  <c r="C30" i="8"/>
  <c r="B30" i="8"/>
  <c r="E28" i="8"/>
  <c r="D28" i="8"/>
  <c r="C28" i="8"/>
  <c r="B28" i="8"/>
  <c r="E27" i="8"/>
  <c r="D27" i="8"/>
  <c r="C27" i="8"/>
  <c r="B27" i="8"/>
  <c r="E26" i="8"/>
  <c r="D26" i="8"/>
  <c r="C26" i="8"/>
  <c r="B26" i="8"/>
  <c r="E25" i="8"/>
  <c r="D25" i="8"/>
  <c r="C25" i="8"/>
  <c r="B25" i="8"/>
  <c r="E24" i="8"/>
  <c r="D24" i="8"/>
  <c r="C24" i="8"/>
  <c r="B24" i="8"/>
  <c r="E23" i="8"/>
  <c r="D23" i="8"/>
  <c r="C23" i="8"/>
  <c r="B23" i="8"/>
  <c r="E22" i="8"/>
  <c r="D22" i="8"/>
  <c r="C22" i="8"/>
  <c r="B22" i="8"/>
  <c r="E21" i="8"/>
  <c r="D21" i="8"/>
  <c r="C21" i="8"/>
  <c r="B21" i="8"/>
  <c r="E20" i="8"/>
  <c r="D20" i="8"/>
  <c r="C20" i="8"/>
  <c r="B20" i="8"/>
  <c r="E19" i="8"/>
  <c r="D19" i="8"/>
  <c r="C19" i="8"/>
  <c r="B19" i="8"/>
  <c r="E18" i="8"/>
  <c r="D18" i="8"/>
  <c r="C18" i="8"/>
  <c r="B18" i="8"/>
  <c r="E17" i="8"/>
  <c r="D17" i="8"/>
  <c r="C17" i="8"/>
  <c r="B17" i="8"/>
  <c r="E16" i="8"/>
  <c r="D16" i="8"/>
  <c r="C16" i="8"/>
  <c r="B16" i="8"/>
  <c r="E15" i="8"/>
  <c r="D15" i="8"/>
  <c r="C15" i="8"/>
  <c r="B15" i="8"/>
  <c r="E14" i="8"/>
  <c r="D14" i="8"/>
  <c r="C14" i="8"/>
  <c r="B14" i="8"/>
  <c r="E13" i="8"/>
  <c r="D13" i="8"/>
  <c r="C13" i="8"/>
  <c r="B13" i="8"/>
  <c r="E12" i="8"/>
  <c r="D12" i="8"/>
  <c r="C12" i="8"/>
  <c r="B12" i="8"/>
  <c r="E11" i="8"/>
  <c r="D11" i="8"/>
  <c r="C11" i="8"/>
  <c r="B11" i="8"/>
  <c r="E10" i="8"/>
  <c r="D10" i="8"/>
  <c r="C10" i="8"/>
  <c r="B10" i="8"/>
  <c r="E9" i="8"/>
  <c r="D9" i="8"/>
  <c r="C9" i="8"/>
  <c r="B9" i="8"/>
  <c r="E8" i="8"/>
  <c r="D8" i="8"/>
  <c r="C8" i="8"/>
  <c r="B8" i="8"/>
  <c r="E7" i="8"/>
  <c r="D7" i="8"/>
  <c r="C7" i="8"/>
  <c r="B7" i="8"/>
  <c r="E6" i="8"/>
  <c r="D6" i="8"/>
  <c r="C6" i="8"/>
  <c r="B6" i="8"/>
  <c r="I36" i="8"/>
  <c r="I31" i="8"/>
  <c r="I39" i="8"/>
  <c r="I33" i="8"/>
  <c r="I43" i="8"/>
  <c r="H36" i="8"/>
  <c r="H31" i="8"/>
  <c r="H41" i="8"/>
  <c r="G55" i="7"/>
  <c r="F55" i="7"/>
  <c r="E55" i="7"/>
  <c r="D55" i="7"/>
  <c r="C55" i="7"/>
  <c r="B55" i="7"/>
  <c r="G54" i="7"/>
  <c r="F54" i="7"/>
  <c r="E54" i="7"/>
  <c r="D54" i="7"/>
  <c r="C54" i="7"/>
  <c r="B54" i="7"/>
  <c r="G53" i="7"/>
  <c r="F53" i="7"/>
  <c r="E53" i="7"/>
  <c r="D53" i="7"/>
  <c r="C53" i="7"/>
  <c r="B53" i="7"/>
  <c r="G52" i="7"/>
  <c r="F52" i="7"/>
  <c r="E52" i="7"/>
  <c r="D52" i="7"/>
  <c r="C52" i="7"/>
  <c r="B52" i="7"/>
  <c r="G51" i="7"/>
  <c r="F51" i="7"/>
  <c r="E51" i="7"/>
  <c r="D51" i="7"/>
  <c r="C51" i="7"/>
  <c r="B51" i="7"/>
  <c r="G50" i="7"/>
  <c r="F50" i="7"/>
  <c r="E50" i="7"/>
  <c r="D50" i="7"/>
  <c r="C50" i="7"/>
  <c r="B50" i="7"/>
  <c r="G49" i="7"/>
  <c r="F49" i="7"/>
  <c r="E49" i="7"/>
  <c r="D49" i="7"/>
  <c r="C49" i="7"/>
  <c r="B49" i="7"/>
  <c r="G48" i="7"/>
  <c r="F48" i="7"/>
  <c r="E48" i="7"/>
  <c r="D48" i="7"/>
  <c r="C48" i="7"/>
  <c r="B48" i="7"/>
  <c r="G47" i="7"/>
  <c r="F47" i="7"/>
  <c r="E47" i="7"/>
  <c r="D47" i="7"/>
  <c r="C47" i="7"/>
  <c r="B47" i="7"/>
  <c r="G46" i="7"/>
  <c r="F46" i="7"/>
  <c r="E46" i="7"/>
  <c r="D46" i="7"/>
  <c r="C46" i="7"/>
  <c r="B46" i="7"/>
  <c r="G45" i="7"/>
  <c r="F45" i="7"/>
  <c r="E45" i="7"/>
  <c r="D45" i="7"/>
  <c r="C45" i="7"/>
  <c r="B45" i="7"/>
  <c r="G44" i="7"/>
  <c r="F44" i="7"/>
  <c r="E44" i="7"/>
  <c r="D44" i="7"/>
  <c r="C44" i="7"/>
  <c r="B44" i="7"/>
  <c r="G43" i="7"/>
  <c r="F43" i="7"/>
  <c r="E43" i="7"/>
  <c r="D43" i="7"/>
  <c r="C43" i="7"/>
  <c r="B43" i="7"/>
  <c r="G42" i="7"/>
  <c r="F42" i="7"/>
  <c r="E42" i="7"/>
  <c r="D42" i="7"/>
  <c r="C42" i="7"/>
  <c r="B42" i="7"/>
  <c r="G41" i="7"/>
  <c r="F41" i="7"/>
  <c r="E41" i="7"/>
  <c r="D41" i="7"/>
  <c r="C41" i="7"/>
  <c r="B41" i="7"/>
  <c r="G40" i="7"/>
  <c r="F40" i="7"/>
  <c r="E40" i="7"/>
  <c r="D40" i="7"/>
  <c r="C40" i="7"/>
  <c r="B40" i="7"/>
  <c r="G39" i="7"/>
  <c r="F39" i="7"/>
  <c r="E39" i="7"/>
  <c r="D39" i="7"/>
  <c r="C39" i="7"/>
  <c r="B39" i="7"/>
  <c r="G38" i="7"/>
  <c r="F38" i="7"/>
  <c r="E38" i="7"/>
  <c r="D38" i="7"/>
  <c r="C38" i="7"/>
  <c r="B38" i="7"/>
  <c r="G37" i="7"/>
  <c r="F37" i="7"/>
  <c r="E37" i="7"/>
  <c r="D37" i="7"/>
  <c r="C37" i="7"/>
  <c r="B37" i="7"/>
  <c r="G36" i="7"/>
  <c r="F36" i="7"/>
  <c r="E36" i="7"/>
  <c r="D36" i="7"/>
  <c r="C36" i="7"/>
  <c r="B36" i="7"/>
  <c r="G35" i="7"/>
  <c r="F35" i="7"/>
  <c r="E35" i="7"/>
  <c r="D35" i="7"/>
  <c r="C35" i="7"/>
  <c r="B35" i="7"/>
  <c r="G34" i="7"/>
  <c r="F34" i="7"/>
  <c r="E34" i="7"/>
  <c r="D34" i="7"/>
  <c r="C34" i="7"/>
  <c r="B34" i="7"/>
  <c r="G33" i="7"/>
  <c r="F33" i="7"/>
  <c r="E33" i="7"/>
  <c r="D33" i="7"/>
  <c r="C33" i="7"/>
  <c r="B33" i="7"/>
  <c r="G32" i="7"/>
  <c r="F32" i="7"/>
  <c r="E32" i="7"/>
  <c r="D32" i="7"/>
  <c r="C32" i="7"/>
  <c r="B32" i="7"/>
  <c r="G31" i="7"/>
  <c r="F31" i="7"/>
  <c r="E31" i="7"/>
  <c r="D31" i="7"/>
  <c r="C31" i="7"/>
  <c r="B31" i="7"/>
  <c r="G30" i="7"/>
  <c r="F30" i="7"/>
  <c r="E30" i="7"/>
  <c r="D30" i="7"/>
  <c r="C30" i="7"/>
  <c r="B30" i="7"/>
  <c r="G29" i="7"/>
  <c r="F29" i="7"/>
  <c r="E29" i="7"/>
  <c r="D29" i="7"/>
  <c r="C29" i="7"/>
  <c r="B29" i="7"/>
  <c r="G28" i="7"/>
  <c r="F28" i="7"/>
  <c r="E28" i="7"/>
  <c r="D28" i="7"/>
  <c r="C28" i="7"/>
  <c r="B28" i="7"/>
  <c r="G27" i="7"/>
  <c r="F27" i="7"/>
  <c r="E27" i="7"/>
  <c r="D27" i="7"/>
  <c r="C27" i="7"/>
  <c r="B27" i="7"/>
  <c r="G26" i="7"/>
  <c r="F26" i="7"/>
  <c r="E26" i="7"/>
  <c r="D26" i="7"/>
  <c r="C26" i="7"/>
  <c r="B26" i="7"/>
  <c r="G25" i="7"/>
  <c r="F25" i="7"/>
  <c r="E25" i="7"/>
  <c r="D25" i="7"/>
  <c r="C25" i="7"/>
  <c r="B25" i="7"/>
  <c r="G24" i="7"/>
  <c r="F24" i="7"/>
  <c r="E24" i="7"/>
  <c r="D24" i="7"/>
  <c r="C24" i="7"/>
  <c r="B24" i="7"/>
  <c r="G23" i="7"/>
  <c r="F23" i="7"/>
  <c r="E23" i="7"/>
  <c r="D23" i="7"/>
  <c r="C23" i="7"/>
  <c r="B23" i="7"/>
  <c r="G22" i="7"/>
  <c r="F22" i="7"/>
  <c r="E22" i="7"/>
  <c r="D22" i="7"/>
  <c r="C22" i="7"/>
  <c r="B22" i="7"/>
  <c r="G21" i="7"/>
  <c r="F21" i="7"/>
  <c r="E21" i="7"/>
  <c r="D21" i="7"/>
  <c r="C21" i="7"/>
  <c r="B21" i="7"/>
  <c r="G20" i="7"/>
  <c r="F20" i="7"/>
  <c r="E20" i="7"/>
  <c r="D20" i="7"/>
  <c r="C20" i="7"/>
  <c r="B20" i="7"/>
  <c r="G19" i="7"/>
  <c r="F19" i="7"/>
  <c r="E19" i="7"/>
  <c r="D19" i="7"/>
  <c r="C19" i="7"/>
  <c r="B19" i="7"/>
  <c r="G18" i="7"/>
  <c r="F18" i="7"/>
  <c r="E18" i="7"/>
  <c r="D18" i="7"/>
  <c r="C18" i="7"/>
  <c r="B18" i="7"/>
  <c r="G17" i="7"/>
  <c r="F17" i="7"/>
  <c r="E17" i="7"/>
  <c r="D17" i="7"/>
  <c r="C17" i="7"/>
  <c r="B17" i="7"/>
  <c r="G16" i="7"/>
  <c r="F16" i="7"/>
  <c r="E16" i="7"/>
  <c r="D16" i="7"/>
  <c r="C16" i="7"/>
  <c r="B16" i="7"/>
  <c r="G15" i="7"/>
  <c r="F15" i="7"/>
  <c r="E15" i="7"/>
  <c r="D15" i="7"/>
  <c r="C15" i="7"/>
  <c r="B15" i="7"/>
  <c r="G14" i="7"/>
  <c r="F14" i="7"/>
  <c r="E14" i="7"/>
  <c r="D14" i="7"/>
  <c r="C14" i="7"/>
  <c r="B14" i="7"/>
  <c r="G13" i="7"/>
  <c r="F13" i="7"/>
  <c r="E13" i="7"/>
  <c r="D13" i="7"/>
  <c r="C13" i="7"/>
  <c r="B13" i="7"/>
  <c r="G12" i="7"/>
  <c r="F12" i="7"/>
  <c r="E12" i="7"/>
  <c r="D12" i="7"/>
  <c r="C12" i="7"/>
  <c r="B12" i="7"/>
  <c r="G11" i="7"/>
  <c r="F11" i="7"/>
  <c r="E11" i="7"/>
  <c r="D11" i="7"/>
  <c r="C11" i="7"/>
  <c r="B11" i="7"/>
  <c r="G10" i="7"/>
  <c r="F10" i="7"/>
  <c r="E10" i="7"/>
  <c r="D10" i="7"/>
  <c r="C10" i="7"/>
  <c r="B10" i="7"/>
  <c r="G9" i="7"/>
  <c r="F9" i="7"/>
  <c r="E9" i="7"/>
  <c r="D9" i="7"/>
  <c r="C9" i="7"/>
  <c r="B9" i="7"/>
  <c r="G8" i="7"/>
  <c r="F8" i="7"/>
  <c r="E8" i="7"/>
  <c r="D8" i="7"/>
  <c r="C8" i="7"/>
  <c r="B8" i="7"/>
  <c r="G7" i="7"/>
  <c r="F7" i="7"/>
  <c r="E7" i="7"/>
  <c r="D7" i="7"/>
  <c r="C7" i="7"/>
  <c r="B7" i="7"/>
  <c r="G6" i="7"/>
  <c r="F6" i="7"/>
  <c r="E6" i="7"/>
  <c r="D6" i="7"/>
  <c r="C6" i="7"/>
  <c r="B6" i="7"/>
  <c r="G55" i="6"/>
  <c r="F55" i="6"/>
  <c r="E55" i="6"/>
  <c r="D55" i="6"/>
  <c r="C55" i="6"/>
  <c r="B55" i="6"/>
  <c r="G54" i="6"/>
  <c r="F54" i="6"/>
  <c r="E54" i="6"/>
  <c r="D54" i="6"/>
  <c r="C54" i="6"/>
  <c r="B54" i="6"/>
  <c r="G53" i="6"/>
  <c r="F53" i="6"/>
  <c r="E53" i="6"/>
  <c r="D53" i="6"/>
  <c r="C53" i="6"/>
  <c r="B53" i="6"/>
  <c r="G52" i="6"/>
  <c r="F52" i="6"/>
  <c r="E52" i="6"/>
  <c r="D52" i="6"/>
  <c r="C52" i="6"/>
  <c r="B52" i="6"/>
  <c r="G51" i="6"/>
  <c r="F51" i="6"/>
  <c r="E51" i="6"/>
  <c r="D51" i="6"/>
  <c r="C51" i="6"/>
  <c r="B51" i="6"/>
  <c r="G50" i="6"/>
  <c r="F50" i="6"/>
  <c r="E50" i="6"/>
  <c r="D50" i="6"/>
  <c r="C50" i="6"/>
  <c r="B50" i="6"/>
  <c r="G49" i="6"/>
  <c r="F49" i="6"/>
  <c r="E49" i="6"/>
  <c r="D49" i="6"/>
  <c r="C49" i="6"/>
  <c r="B49" i="6"/>
  <c r="G48" i="6"/>
  <c r="F48" i="6"/>
  <c r="E48" i="6"/>
  <c r="D48" i="6"/>
  <c r="C48" i="6"/>
  <c r="B48" i="6"/>
  <c r="G47" i="6"/>
  <c r="F47" i="6"/>
  <c r="E47" i="6"/>
  <c r="D47" i="6"/>
  <c r="C47" i="6"/>
  <c r="B47" i="6"/>
  <c r="G46" i="6"/>
  <c r="F46" i="6"/>
  <c r="E46" i="6"/>
  <c r="D46" i="6"/>
  <c r="C46" i="6"/>
  <c r="B46" i="6"/>
  <c r="G45" i="6"/>
  <c r="F45" i="6"/>
  <c r="E45" i="6"/>
  <c r="D45" i="6"/>
  <c r="C45" i="6"/>
  <c r="B45" i="6"/>
  <c r="G44" i="6"/>
  <c r="F44" i="6"/>
  <c r="E44" i="6"/>
  <c r="D44" i="6"/>
  <c r="C44" i="6"/>
  <c r="B44" i="6"/>
  <c r="G43" i="6"/>
  <c r="F43" i="6"/>
  <c r="E43" i="6"/>
  <c r="D43" i="6"/>
  <c r="C43" i="6"/>
  <c r="B43" i="6"/>
  <c r="G42" i="6"/>
  <c r="F42" i="6"/>
  <c r="E42" i="6"/>
  <c r="D42" i="6"/>
  <c r="C42" i="6"/>
  <c r="B42" i="6"/>
  <c r="G41" i="6"/>
  <c r="F41" i="6"/>
  <c r="E41" i="6"/>
  <c r="D41" i="6"/>
  <c r="C41" i="6"/>
  <c r="B41" i="6"/>
  <c r="G40" i="6"/>
  <c r="F40" i="6"/>
  <c r="E40" i="6"/>
  <c r="D40" i="6"/>
  <c r="C40" i="6"/>
  <c r="B40" i="6"/>
  <c r="G39" i="6"/>
  <c r="F39" i="6"/>
  <c r="E39" i="6"/>
  <c r="D39" i="6"/>
  <c r="C39" i="6"/>
  <c r="B39" i="6"/>
  <c r="G38" i="6"/>
  <c r="F38" i="6"/>
  <c r="E38" i="6"/>
  <c r="D38" i="6"/>
  <c r="C38" i="6"/>
  <c r="B38" i="6"/>
  <c r="G37" i="6"/>
  <c r="F37" i="6"/>
  <c r="E37" i="6"/>
  <c r="D37" i="6"/>
  <c r="C37" i="6"/>
  <c r="B37" i="6"/>
  <c r="G36" i="6"/>
  <c r="F36" i="6"/>
  <c r="E36" i="6"/>
  <c r="D36" i="6"/>
  <c r="C36" i="6"/>
  <c r="B36" i="6"/>
  <c r="G35" i="6"/>
  <c r="F35" i="6"/>
  <c r="E35" i="6"/>
  <c r="D35" i="6"/>
  <c r="C35" i="6"/>
  <c r="B35" i="6"/>
  <c r="G34" i="6"/>
  <c r="F34" i="6"/>
  <c r="E34" i="6"/>
  <c r="D34" i="6"/>
  <c r="C34" i="6"/>
  <c r="B34" i="6"/>
  <c r="G33" i="6"/>
  <c r="F33" i="6"/>
  <c r="E33" i="6"/>
  <c r="D33" i="6"/>
  <c r="C33" i="6"/>
  <c r="B33" i="6"/>
  <c r="G32" i="6"/>
  <c r="F32" i="6"/>
  <c r="E32" i="6"/>
  <c r="D32" i="6"/>
  <c r="C32" i="6"/>
  <c r="B32" i="6"/>
  <c r="G31" i="6"/>
  <c r="F31" i="6"/>
  <c r="E31" i="6"/>
  <c r="D31" i="6"/>
  <c r="C31" i="6"/>
  <c r="B31" i="6"/>
  <c r="G30" i="6"/>
  <c r="F30" i="6"/>
  <c r="E30" i="6"/>
  <c r="D30" i="6"/>
  <c r="C30" i="6"/>
  <c r="B30" i="6"/>
  <c r="G29" i="6"/>
  <c r="F29" i="6"/>
  <c r="E29" i="6"/>
  <c r="D29" i="6"/>
  <c r="C29" i="6"/>
  <c r="B29" i="6"/>
  <c r="G28" i="6"/>
  <c r="F28" i="6"/>
  <c r="E28" i="6"/>
  <c r="D28" i="6"/>
  <c r="C28" i="6"/>
  <c r="B28" i="6"/>
  <c r="G27" i="6"/>
  <c r="F27" i="6"/>
  <c r="E27" i="6"/>
  <c r="D27" i="6"/>
  <c r="C27" i="6"/>
  <c r="B27" i="6"/>
  <c r="G26" i="6"/>
  <c r="F26" i="6"/>
  <c r="E26" i="6"/>
  <c r="D26" i="6"/>
  <c r="C26" i="6"/>
  <c r="B26" i="6"/>
  <c r="G25" i="6"/>
  <c r="F25" i="6"/>
  <c r="E25" i="6"/>
  <c r="D25" i="6"/>
  <c r="C25" i="6"/>
  <c r="B25" i="6"/>
  <c r="G24" i="6"/>
  <c r="F24" i="6"/>
  <c r="E24" i="6"/>
  <c r="D24" i="6"/>
  <c r="C24" i="6"/>
  <c r="B24" i="6"/>
  <c r="G23" i="6"/>
  <c r="F23" i="6"/>
  <c r="E23" i="6"/>
  <c r="D23" i="6"/>
  <c r="C23" i="6"/>
  <c r="B23" i="6"/>
  <c r="G22" i="6"/>
  <c r="F22" i="6"/>
  <c r="E22" i="6"/>
  <c r="D22" i="6"/>
  <c r="C22" i="6"/>
  <c r="B22" i="6"/>
  <c r="G21" i="6"/>
  <c r="F21" i="6"/>
  <c r="E21" i="6"/>
  <c r="D21" i="6"/>
  <c r="C21" i="6"/>
  <c r="B21" i="6"/>
  <c r="G20" i="6"/>
  <c r="F20" i="6"/>
  <c r="E20" i="6"/>
  <c r="D20" i="6"/>
  <c r="C20" i="6"/>
  <c r="B20" i="6"/>
  <c r="G19" i="6"/>
  <c r="F19" i="6"/>
  <c r="E19" i="6"/>
  <c r="D19" i="6"/>
  <c r="C19" i="6"/>
  <c r="B19" i="6"/>
  <c r="G18" i="6"/>
  <c r="F18" i="6"/>
  <c r="E18" i="6"/>
  <c r="D18" i="6"/>
  <c r="C18" i="6"/>
  <c r="B18" i="6"/>
  <c r="G17" i="6"/>
  <c r="F17" i="6"/>
  <c r="E17" i="6"/>
  <c r="D17" i="6"/>
  <c r="C17" i="6"/>
  <c r="B17" i="6"/>
  <c r="G16" i="6"/>
  <c r="F16" i="6"/>
  <c r="E16" i="6"/>
  <c r="D16" i="6"/>
  <c r="C16" i="6"/>
  <c r="B16" i="6"/>
  <c r="G15" i="6"/>
  <c r="F15" i="6"/>
  <c r="E15" i="6"/>
  <c r="D15" i="6"/>
  <c r="C15" i="6"/>
  <c r="B15" i="6"/>
  <c r="G14" i="6"/>
  <c r="F14" i="6"/>
  <c r="E14" i="6"/>
  <c r="D14" i="6"/>
  <c r="C14" i="6"/>
  <c r="B14" i="6"/>
  <c r="G13" i="6"/>
  <c r="F13" i="6"/>
  <c r="E13" i="6"/>
  <c r="D13" i="6"/>
  <c r="C13" i="6"/>
  <c r="B13" i="6"/>
  <c r="G12" i="6"/>
  <c r="F12" i="6"/>
  <c r="E12" i="6"/>
  <c r="D12" i="6"/>
  <c r="C12" i="6"/>
  <c r="B12" i="6"/>
  <c r="G11" i="6"/>
  <c r="F11" i="6"/>
  <c r="E11" i="6"/>
  <c r="D11" i="6"/>
  <c r="C11" i="6"/>
  <c r="B11" i="6"/>
  <c r="G10" i="6"/>
  <c r="F10" i="6"/>
  <c r="E10" i="6"/>
  <c r="D10" i="6"/>
  <c r="C10" i="6"/>
  <c r="B10" i="6"/>
  <c r="G9" i="6"/>
  <c r="F9" i="6"/>
  <c r="E9" i="6"/>
  <c r="D9" i="6"/>
  <c r="C9" i="6"/>
  <c r="B9" i="6"/>
  <c r="G8" i="6"/>
  <c r="F8" i="6"/>
  <c r="E8" i="6"/>
  <c r="D8" i="6"/>
  <c r="C8" i="6"/>
  <c r="B8" i="6"/>
  <c r="G7" i="6"/>
  <c r="F7" i="6"/>
  <c r="E7" i="6"/>
  <c r="D7" i="6"/>
  <c r="C7" i="6"/>
  <c r="B7" i="6"/>
  <c r="G6" i="6"/>
  <c r="F6" i="6"/>
  <c r="E6" i="6"/>
  <c r="D6" i="6"/>
  <c r="C6" i="6"/>
  <c r="B6" i="6"/>
  <c r="G54" i="5"/>
  <c r="F54" i="5"/>
  <c r="E54" i="5"/>
  <c r="D54" i="5"/>
  <c r="C54" i="5"/>
  <c r="B54" i="5"/>
  <c r="G53" i="5"/>
  <c r="F53" i="5"/>
  <c r="E53" i="5"/>
  <c r="D53" i="5"/>
  <c r="C53" i="5"/>
  <c r="B53" i="5"/>
  <c r="G52" i="5"/>
  <c r="F52" i="5"/>
  <c r="E52" i="5"/>
  <c r="D52" i="5"/>
  <c r="C52" i="5"/>
  <c r="B52" i="5"/>
  <c r="G51" i="5"/>
  <c r="F51" i="5"/>
  <c r="E51" i="5"/>
  <c r="D51" i="5"/>
  <c r="C51" i="5"/>
  <c r="B51" i="5"/>
  <c r="G50" i="5"/>
  <c r="F50" i="5"/>
  <c r="E50" i="5"/>
  <c r="D50" i="5"/>
  <c r="C50" i="5"/>
  <c r="B50" i="5"/>
  <c r="G49" i="5"/>
  <c r="F49" i="5"/>
  <c r="E49" i="5"/>
  <c r="D49" i="5"/>
  <c r="C49" i="5"/>
  <c r="B49" i="5"/>
  <c r="G48" i="5"/>
  <c r="F48" i="5"/>
  <c r="E48" i="5"/>
  <c r="D48" i="5"/>
  <c r="C48" i="5"/>
  <c r="B48" i="5"/>
  <c r="G47" i="5"/>
  <c r="F47" i="5"/>
  <c r="E47" i="5"/>
  <c r="D47" i="5"/>
  <c r="C47" i="5"/>
  <c r="B47" i="5"/>
  <c r="G46" i="5"/>
  <c r="F46" i="5"/>
  <c r="E46" i="5"/>
  <c r="D46" i="5"/>
  <c r="C46" i="5"/>
  <c r="B46" i="5"/>
  <c r="G45" i="5"/>
  <c r="F45" i="5"/>
  <c r="E45" i="5"/>
  <c r="D45" i="5"/>
  <c r="C45" i="5"/>
  <c r="B45" i="5"/>
  <c r="G44" i="5"/>
  <c r="F44" i="5"/>
  <c r="E44" i="5"/>
  <c r="D44" i="5"/>
  <c r="C44" i="5"/>
  <c r="B44" i="5"/>
  <c r="G43" i="5"/>
  <c r="F43" i="5"/>
  <c r="E43" i="5"/>
  <c r="D43" i="5"/>
  <c r="C43" i="5"/>
  <c r="B43" i="5"/>
  <c r="G42" i="5"/>
  <c r="F42" i="5"/>
  <c r="E42" i="5"/>
  <c r="D42" i="5"/>
  <c r="C42" i="5"/>
  <c r="B42" i="5"/>
  <c r="G41" i="5"/>
  <c r="F41" i="5"/>
  <c r="E41" i="5"/>
  <c r="D41" i="5"/>
  <c r="C41" i="5"/>
  <c r="B41" i="5"/>
  <c r="G40" i="5"/>
  <c r="F40" i="5"/>
  <c r="E40" i="5"/>
  <c r="D40" i="5"/>
  <c r="C40" i="5"/>
  <c r="B40" i="5"/>
  <c r="G39" i="5"/>
  <c r="F39" i="5"/>
  <c r="E39" i="5"/>
  <c r="D39" i="5"/>
  <c r="C39" i="5"/>
  <c r="B39" i="5"/>
  <c r="G38" i="5"/>
  <c r="F38" i="5"/>
  <c r="E38" i="5"/>
  <c r="D38" i="5"/>
  <c r="C38" i="5"/>
  <c r="B38" i="5"/>
  <c r="G37" i="5"/>
  <c r="F37" i="5"/>
  <c r="E37" i="5"/>
  <c r="D37" i="5"/>
  <c r="C37" i="5"/>
  <c r="B37" i="5"/>
  <c r="G36" i="5"/>
  <c r="F36" i="5"/>
  <c r="E36" i="5"/>
  <c r="D36" i="5"/>
  <c r="C36" i="5"/>
  <c r="B36" i="5"/>
  <c r="G35" i="5"/>
  <c r="F35" i="5"/>
  <c r="E35" i="5"/>
  <c r="D35" i="5"/>
  <c r="C35" i="5"/>
  <c r="B35" i="5"/>
  <c r="G34" i="5"/>
  <c r="F34" i="5"/>
  <c r="E34" i="5"/>
  <c r="D34" i="5"/>
  <c r="C34" i="5"/>
  <c r="B34" i="5"/>
  <c r="G33" i="5"/>
  <c r="F33" i="5"/>
  <c r="E33" i="5"/>
  <c r="D33" i="5"/>
  <c r="C33" i="5"/>
  <c r="B33" i="5"/>
  <c r="G32" i="5"/>
  <c r="F32" i="5"/>
  <c r="E32" i="5"/>
  <c r="D32" i="5"/>
  <c r="C32" i="5"/>
  <c r="B32" i="5"/>
  <c r="G31" i="5"/>
  <c r="F31" i="5"/>
  <c r="E31" i="5"/>
  <c r="D31" i="5"/>
  <c r="C31" i="5"/>
  <c r="B31" i="5"/>
  <c r="G30" i="5"/>
  <c r="F30" i="5"/>
  <c r="E30" i="5"/>
  <c r="D30" i="5"/>
  <c r="C30" i="5"/>
  <c r="B30" i="5"/>
  <c r="G29" i="5"/>
  <c r="F29" i="5"/>
  <c r="E29" i="5"/>
  <c r="D29" i="5"/>
  <c r="C29" i="5"/>
  <c r="B29" i="5"/>
  <c r="G28" i="5"/>
  <c r="F28" i="5"/>
  <c r="E28" i="5"/>
  <c r="D28" i="5"/>
  <c r="C28" i="5"/>
  <c r="B28" i="5"/>
  <c r="G27" i="5"/>
  <c r="F27" i="5"/>
  <c r="E27" i="5"/>
  <c r="D27" i="5"/>
  <c r="C27" i="5"/>
  <c r="B27" i="5"/>
  <c r="G26" i="5"/>
  <c r="F26" i="5"/>
  <c r="E26" i="5"/>
  <c r="D26" i="5"/>
  <c r="C26" i="5"/>
  <c r="B26" i="5"/>
  <c r="G25" i="5"/>
  <c r="F25" i="5"/>
  <c r="E25" i="5"/>
  <c r="D25" i="5"/>
  <c r="C25" i="5"/>
  <c r="B25" i="5"/>
  <c r="G24" i="5"/>
  <c r="F24" i="5"/>
  <c r="E24" i="5"/>
  <c r="D24" i="5"/>
  <c r="C24" i="5"/>
  <c r="B24" i="5"/>
  <c r="G23" i="5"/>
  <c r="F23" i="5"/>
  <c r="E23" i="5"/>
  <c r="D23" i="5"/>
  <c r="C23" i="5"/>
  <c r="B23" i="5"/>
  <c r="G22" i="5"/>
  <c r="F22" i="5"/>
  <c r="E22" i="5"/>
  <c r="D22" i="5"/>
  <c r="C22" i="5"/>
  <c r="B22" i="5"/>
  <c r="G21" i="5"/>
  <c r="F21" i="5"/>
  <c r="E21" i="5"/>
  <c r="D21" i="5"/>
  <c r="C21" i="5"/>
  <c r="B21" i="5"/>
  <c r="G20" i="5"/>
  <c r="F20" i="5"/>
  <c r="E20" i="5"/>
  <c r="D20" i="5"/>
  <c r="C20" i="5"/>
  <c r="B20" i="5"/>
  <c r="G19" i="5"/>
  <c r="F19" i="5"/>
  <c r="E19" i="5"/>
  <c r="D19" i="5"/>
  <c r="C19" i="5"/>
  <c r="B19" i="5"/>
  <c r="G18" i="5"/>
  <c r="F18" i="5"/>
  <c r="E18" i="5"/>
  <c r="D18" i="5"/>
  <c r="C18" i="5"/>
  <c r="B18" i="5"/>
  <c r="G17" i="5"/>
  <c r="F17" i="5"/>
  <c r="E17" i="5"/>
  <c r="D17" i="5"/>
  <c r="C17" i="5"/>
  <c r="B17" i="5"/>
  <c r="G16" i="5"/>
  <c r="F16" i="5"/>
  <c r="E16" i="5"/>
  <c r="D16" i="5"/>
  <c r="C16" i="5"/>
  <c r="B16" i="5"/>
  <c r="G15" i="5"/>
  <c r="F15" i="5"/>
  <c r="E15" i="5"/>
  <c r="D15" i="5"/>
  <c r="C15" i="5"/>
  <c r="B15" i="5"/>
  <c r="G14" i="5"/>
  <c r="F14" i="5"/>
  <c r="E14" i="5"/>
  <c r="D14" i="5"/>
  <c r="C14" i="5"/>
  <c r="B14" i="5"/>
  <c r="G13" i="5"/>
  <c r="F13" i="5"/>
  <c r="E13" i="5"/>
  <c r="D13" i="5"/>
  <c r="C13" i="5"/>
  <c r="B13" i="5"/>
  <c r="G12" i="5"/>
  <c r="F12" i="5"/>
  <c r="E12" i="5"/>
  <c r="D12" i="5"/>
  <c r="C12" i="5"/>
  <c r="B12" i="5"/>
  <c r="G11" i="5"/>
  <c r="F11" i="5"/>
  <c r="E11" i="5"/>
  <c r="D11" i="5"/>
  <c r="C11" i="5"/>
  <c r="B11" i="5"/>
  <c r="G10" i="5"/>
  <c r="F10" i="5"/>
  <c r="E10" i="5"/>
  <c r="D10" i="5"/>
  <c r="C10" i="5"/>
  <c r="B10" i="5"/>
  <c r="G9" i="5"/>
  <c r="F9" i="5"/>
  <c r="E9" i="5"/>
  <c r="D9" i="5"/>
  <c r="C9" i="5"/>
  <c r="B9" i="5"/>
  <c r="G8" i="5"/>
  <c r="F8" i="5"/>
  <c r="E8" i="5"/>
  <c r="D8" i="5"/>
  <c r="C8" i="5"/>
  <c r="B8" i="5"/>
  <c r="G7" i="5"/>
  <c r="F7" i="5"/>
  <c r="E7" i="5"/>
  <c r="D7" i="5"/>
  <c r="C7" i="5"/>
  <c r="B7" i="5"/>
  <c r="G6" i="5"/>
  <c r="F6" i="5"/>
  <c r="E6" i="5"/>
  <c r="D6" i="5"/>
  <c r="C6" i="5"/>
  <c r="B6" i="5"/>
  <c r="G5" i="5"/>
  <c r="F5" i="5"/>
  <c r="E5" i="5"/>
  <c r="D5" i="5"/>
  <c r="C5" i="5"/>
  <c r="B5" i="5"/>
  <c r="G24" i="4"/>
  <c r="F24" i="4"/>
  <c r="E24" i="4"/>
  <c r="D24" i="4"/>
  <c r="C24" i="4"/>
  <c r="B24" i="4"/>
  <c r="G23" i="4"/>
  <c r="F23" i="4"/>
  <c r="E23" i="4"/>
  <c r="D23" i="4"/>
  <c r="C23" i="4"/>
  <c r="B23" i="4"/>
  <c r="G22" i="4"/>
  <c r="F22" i="4"/>
  <c r="E22" i="4"/>
  <c r="D22" i="4"/>
  <c r="C22" i="4"/>
  <c r="B22" i="4"/>
  <c r="G21" i="4"/>
  <c r="F21" i="4"/>
  <c r="E21" i="4"/>
  <c r="D21" i="4"/>
  <c r="C21" i="4"/>
  <c r="B21" i="4"/>
  <c r="G20" i="4"/>
  <c r="F20" i="4"/>
  <c r="E20" i="4"/>
  <c r="D20" i="4"/>
  <c r="C20" i="4"/>
  <c r="B20" i="4"/>
  <c r="G19" i="4"/>
  <c r="F19" i="4"/>
  <c r="E19" i="4"/>
  <c r="D19" i="4"/>
  <c r="C19" i="4"/>
  <c r="B19" i="4"/>
  <c r="G18" i="4"/>
  <c r="F18" i="4"/>
  <c r="E18" i="4"/>
  <c r="D18" i="4"/>
  <c r="C18" i="4"/>
  <c r="B18" i="4"/>
  <c r="G17" i="4"/>
  <c r="F17" i="4"/>
  <c r="E17" i="4"/>
  <c r="D17" i="4"/>
  <c r="C17" i="4"/>
  <c r="B17" i="4"/>
  <c r="G16" i="4"/>
  <c r="F16" i="4"/>
  <c r="E16" i="4"/>
  <c r="D16" i="4"/>
  <c r="C16" i="4"/>
  <c r="B16" i="4"/>
  <c r="G15" i="4"/>
  <c r="F15" i="4"/>
  <c r="E15" i="4"/>
  <c r="D15" i="4"/>
  <c r="C15" i="4"/>
  <c r="B15" i="4"/>
  <c r="G14" i="4"/>
  <c r="F14" i="4"/>
  <c r="E14" i="4"/>
  <c r="D14" i="4"/>
  <c r="C14" i="4"/>
  <c r="B14" i="4"/>
  <c r="G13" i="4"/>
  <c r="F13" i="4"/>
  <c r="E13" i="4"/>
  <c r="D13" i="4"/>
  <c r="C13" i="4"/>
  <c r="B13" i="4"/>
  <c r="G12" i="4"/>
  <c r="F12" i="4"/>
  <c r="E12" i="4"/>
  <c r="D12" i="4"/>
  <c r="C12" i="4"/>
  <c r="B12" i="4"/>
  <c r="G11" i="4"/>
  <c r="F11" i="4"/>
  <c r="E11" i="4"/>
  <c r="D11" i="4"/>
  <c r="C11" i="4"/>
  <c r="B11" i="4"/>
  <c r="G10" i="4"/>
  <c r="F10" i="4"/>
  <c r="E10" i="4"/>
  <c r="D10" i="4"/>
  <c r="C10" i="4"/>
  <c r="B10" i="4"/>
  <c r="G9" i="4"/>
  <c r="F9" i="4"/>
  <c r="E9" i="4"/>
  <c r="D9" i="4"/>
  <c r="C9" i="4"/>
  <c r="B9" i="4"/>
  <c r="G8" i="4"/>
  <c r="F8" i="4"/>
  <c r="E8" i="4"/>
  <c r="D8" i="4"/>
  <c r="C8" i="4"/>
  <c r="B8" i="4"/>
  <c r="G7" i="4"/>
  <c r="F7" i="4"/>
  <c r="E7" i="4"/>
  <c r="D7" i="4"/>
  <c r="C7" i="4"/>
  <c r="B7" i="4"/>
  <c r="G6" i="4"/>
  <c r="F6" i="4"/>
  <c r="E6" i="4"/>
  <c r="D6" i="4"/>
  <c r="C6" i="4"/>
  <c r="B6" i="4"/>
  <c r="D20" i="1"/>
  <c r="C20" i="1"/>
  <c r="E19" i="1"/>
  <c r="D19" i="1"/>
  <c r="C19" i="1"/>
  <c r="E11" i="1"/>
  <c r="D11" i="1"/>
  <c r="C11" i="1"/>
  <c r="E10" i="1"/>
  <c r="D10" i="1"/>
  <c r="C10" i="1"/>
  <c r="E9" i="1"/>
  <c r="D9" i="1"/>
  <c r="C9" i="1"/>
  <c r="C8" i="1"/>
  <c r="E29" i="8"/>
  <c r="F46" i="8"/>
  <c r="D18" i="1"/>
  <c r="E30" i="8" l="1"/>
  <c r="H35" i="8"/>
  <c r="H43" i="8"/>
  <c r="H33" i="8"/>
  <c r="H38" i="8"/>
  <c r="I41" i="8"/>
  <c r="H46" i="8"/>
  <c r="I42" i="8"/>
  <c r="H40" i="8"/>
  <c r="H32" i="8"/>
  <c r="H44" i="8"/>
  <c r="H47" i="8"/>
  <c r="H37" i="8"/>
  <c r="H48" i="8"/>
  <c r="I35" i="8"/>
  <c r="H45" i="8"/>
  <c r="H34" i="8"/>
  <c r="H39" i="8"/>
  <c r="H42" i="8"/>
  <c r="I34" i="8"/>
  <c r="C13" i="1"/>
  <c r="E18" i="1"/>
  <c r="C18" i="1"/>
  <c r="F19" i="8" l="1"/>
  <c r="I48" i="8"/>
  <c r="I32" i="8"/>
  <c r="F16" i="8"/>
  <c r="F15" i="8"/>
  <c r="F44" i="8"/>
  <c r="I40" i="8"/>
  <c r="F9" i="8"/>
  <c r="F23" i="8"/>
  <c r="F12" i="8"/>
  <c r="F31" i="8"/>
  <c r="F8" i="8"/>
  <c r="I47" i="8"/>
  <c r="I46" i="8"/>
  <c r="I38" i="8"/>
  <c r="F7" i="8"/>
  <c r="F21" i="8"/>
  <c r="F22" i="8"/>
  <c r="F29" i="8"/>
  <c r="F10" i="8"/>
  <c r="F34" i="8"/>
  <c r="F42" i="8"/>
  <c r="I37" i="8"/>
  <c r="F18" i="8"/>
  <c r="F28" i="8"/>
  <c r="F32" i="8"/>
  <c r="F14" i="8"/>
  <c r="F17" i="8"/>
  <c r="F48" i="8"/>
  <c r="F40" i="8"/>
  <c r="F36" i="8"/>
  <c r="F6" i="8"/>
  <c r="F45" i="8"/>
  <c r="I44" i="8"/>
  <c r="F39" i="8"/>
  <c r="F35" i="8"/>
  <c r="F30" i="8"/>
  <c r="F33" i="8"/>
  <c r="F25" i="8"/>
  <c r="F43" i="8"/>
  <c r="F38" i="8"/>
  <c r="F27" i="8"/>
  <c r="F20" i="8"/>
  <c r="F41" i="8"/>
  <c r="F47" i="8"/>
  <c r="F13" i="8"/>
  <c r="F37" i="8"/>
  <c r="F26" i="8"/>
  <c r="F11" i="8"/>
  <c r="F24" i="8"/>
  <c r="I45" i="8"/>
  <c r="G33" i="8"/>
  <c r="G45" i="8"/>
  <c r="G17" i="8"/>
  <c r="G24" i="8"/>
  <c r="G41" i="8"/>
  <c r="G42" i="8"/>
  <c r="G44" i="8"/>
  <c r="G30" i="8"/>
  <c r="G7" i="8"/>
  <c r="G11" i="8"/>
  <c r="G31" i="8"/>
  <c r="G20" i="8"/>
  <c r="G6" i="8"/>
  <c r="G21" i="8"/>
  <c r="G26" i="8"/>
  <c r="G32" i="8"/>
  <c r="G15" i="8"/>
  <c r="G12" i="8"/>
  <c r="G27" i="8"/>
  <c r="G34" i="8"/>
  <c r="G35" i="8"/>
  <c r="G22" i="8"/>
  <c r="G36" i="8"/>
  <c r="G23" i="8"/>
  <c r="G28" i="8"/>
  <c r="G37" i="8"/>
  <c r="G38" i="8"/>
  <c r="G10" i="8"/>
  <c r="G16" i="8"/>
  <c r="G13" i="8"/>
  <c r="G39" i="8"/>
  <c r="G40" i="8"/>
  <c r="G18" i="8"/>
  <c r="G9" i="8"/>
  <c r="G43" i="8"/>
  <c r="G29" i="8"/>
  <c r="G46" i="8"/>
  <c r="H24" i="8" l="1"/>
  <c r="H23" i="8"/>
  <c r="H17" i="8"/>
  <c r="H28" i="8"/>
  <c r="H13" i="8"/>
  <c r="H12" i="8"/>
  <c r="H16" i="8"/>
  <c r="H10" i="8"/>
  <c r="H6" i="8"/>
  <c r="H22" i="8"/>
  <c r="H9" i="8"/>
  <c r="H25" i="8"/>
  <c r="G48" i="8"/>
  <c r="H14" i="8"/>
  <c r="H27" i="8"/>
  <c r="G8" i="8"/>
  <c r="G47" i="8"/>
  <c r="G19" i="8"/>
  <c r="H21" i="8"/>
  <c r="G25" i="8"/>
  <c r="H26" i="8"/>
  <c r="G14" i="8"/>
  <c r="D8" i="1"/>
  <c r="D13" i="1" s="1"/>
  <c r="H30" i="8" l="1"/>
  <c r="I10" i="8"/>
  <c r="H18" i="8"/>
  <c r="I24" i="8"/>
  <c r="H19" i="8"/>
  <c r="H29" i="8"/>
  <c r="I13" i="8"/>
  <c r="I12" i="8"/>
  <c r="H8" i="8"/>
  <c r="I14" i="8"/>
  <c r="I25" i="8"/>
  <c r="H11" i="8"/>
  <c r="H20" i="8"/>
  <c r="H15" i="8"/>
  <c r="I26" i="8"/>
  <c r="I16" i="8"/>
  <c r="H7" i="8"/>
  <c r="I27" i="8"/>
  <c r="E8" i="1"/>
  <c r="E13" i="1" s="1"/>
  <c r="I15" i="8" l="1"/>
  <c r="I11" i="8"/>
  <c r="I30" i="8" l="1"/>
  <c r="I6" i="8" l="1"/>
  <c r="I7" i="8"/>
  <c r="I17" i="8"/>
  <c r="I19" i="8"/>
  <c r="I22" i="8"/>
  <c r="I28" i="8"/>
  <c r="I20" i="8"/>
  <c r="I9" i="8"/>
  <c r="I29" i="8"/>
  <c r="I23" i="8"/>
  <c r="I8" i="8"/>
  <c r="I18" i="8"/>
  <c r="I21" i="8"/>
</calcChain>
</file>

<file path=xl/sharedStrings.xml><?xml version="1.0" encoding="utf-8"?>
<sst xmlns="http://schemas.openxmlformats.org/spreadsheetml/2006/main" count="852" uniqueCount="171">
  <si>
    <t>SUMMARY DASHBOARD</t>
  </si>
  <si>
    <t>Live totals pulled from each event tab — updates automatically as entries/times are added.</t>
  </si>
  <si>
    <t>Event</t>
  </si>
  <si>
    <t>Entries</t>
  </si>
  <si>
    <t>Total Fees Collected</t>
  </si>
  <si>
    <t>Total Payout Pool</t>
  </si>
  <si>
    <t>Open Breakaway</t>
  </si>
  <si>
    <t>14U Breakaway</t>
  </si>
  <si>
    <t>Mens Breakaway</t>
  </si>
  <si>
    <t>ALBRA Finals</t>
  </si>
  <si>
    <t>TOTAL — All Events</t>
  </si>
  <si>
    <t>Divisions Entries Breakdown</t>
  </si>
  <si>
    <t>1D Entries</t>
  </si>
  <si>
    <t>2D Entries</t>
  </si>
  <si>
    <t>3D Entries</t>
  </si>
  <si>
    <t>n/a (2D format)</t>
  </si>
  <si>
    <t>OPEN BREAKAWAY</t>
  </si>
  <si>
    <t>Ladies only. No membership or qualification required. Enter up to 6 times. Pre-entries July 10-18; onsite entries go to back of draw + $10 late fee.</t>
  </si>
  <si>
    <t>Event Assumptions</t>
  </si>
  <si>
    <t>Entry Fee ($)</t>
  </si>
  <si>
    <t>Division Split %</t>
  </si>
  <si>
    <t>Place % (within Division)</t>
  </si>
  <si>
    <t>LIVE SUMMARY</t>
  </si>
  <si>
    <t>Late Fee ($)</t>
  </si>
  <si>
    <t>1D</t>
  </si>
  <si>
    <t>1st</t>
  </si>
  <si>
    <t>Stock Fee per Entry ($)</t>
  </si>
  <si>
    <t>2D</t>
  </si>
  <si>
    <t>2nd</t>
  </si>
  <si>
    <t>Fees</t>
  </si>
  <si>
    <t>Added Money ($)</t>
  </si>
  <si>
    <t>3D</t>
  </si>
  <si>
    <t>3rd</t>
  </si>
  <si>
    <t>Stock</t>
  </si>
  <si>
    <t>2D cutoff — seconds off fast time</t>
  </si>
  <si>
    <t>Check total</t>
  </si>
  <si>
    <t>4th</t>
  </si>
  <si>
    <t>Payout</t>
  </si>
  <si>
    <t>3D cutoff — seconds off fast time</t>
  </si>
  <si>
    <t>5th</t>
  </si>
  <si>
    <t>Added</t>
  </si>
  <si>
    <t>Number of Divisions Paid</t>
  </si>
  <si>
    <t>6th</t>
  </si>
  <si>
    <t>TOTAL PAYOUT</t>
  </si>
  <si>
    <t>7th</t>
  </si>
  <si>
    <t>8th</t>
  </si>
  <si>
    <t>OPEN BREAKAWAY RESULTS</t>
  </si>
  <si>
    <t xml:space="preserve"> </t>
  </si>
  <si>
    <t>ALL RESULTS UNOFFICIAL UNTIL REVIEWED BY THE BOARD</t>
  </si>
  <si>
    <t>Entry #</t>
  </si>
  <si>
    <t>Contestant Name</t>
  </si>
  <si>
    <t>Time (sec)</t>
  </si>
  <si>
    <t>Division</t>
  </si>
  <si>
    <t>Rank in Division</t>
  </si>
  <si>
    <t>Payout ($)</t>
  </si>
  <si>
    <t>Aubrey Ross</t>
  </si>
  <si>
    <t>Shaya Biever</t>
  </si>
  <si>
    <t>Rebekah Erickson</t>
  </si>
  <si>
    <t xml:space="preserve">3 / 4 </t>
  </si>
  <si>
    <t>Lilly Howelett</t>
  </si>
  <si>
    <t>Ashley Reinhardt</t>
  </si>
  <si>
    <t>Arlee Newsham</t>
  </si>
  <si>
    <t>Rylie Dowling</t>
  </si>
  <si>
    <t>Molly Becker</t>
  </si>
  <si>
    <t>Cassidy Clark</t>
  </si>
  <si>
    <t>Maysa Schiffner</t>
  </si>
  <si>
    <t>Amanda Young</t>
  </si>
  <si>
    <t>Ashlie Mounkes</t>
  </si>
  <si>
    <t>Taylor Flewelling</t>
  </si>
  <si>
    <t>Molly Bourke</t>
  </si>
  <si>
    <t>Loni Mounkes</t>
  </si>
  <si>
    <t>Robyn Armstrong</t>
  </si>
  <si>
    <t>Shelby Corr</t>
  </si>
  <si>
    <t>1 / 2</t>
  </si>
  <si>
    <t>Angie Thompson</t>
  </si>
  <si>
    <t>3 / 4</t>
  </si>
  <si>
    <t>Jessie Armstrong</t>
  </si>
  <si>
    <t>3 /4</t>
  </si>
  <si>
    <t>Kim Rowley</t>
  </si>
  <si>
    <t>5 / 6 / 7</t>
  </si>
  <si>
    <t>Kaycee Schwerdt</t>
  </si>
  <si>
    <t>TJ Nash</t>
  </si>
  <si>
    <t>Brynn Freemark</t>
  </si>
  <si>
    <t>Syphonna Leipert</t>
  </si>
  <si>
    <t>Beth Stewart</t>
  </si>
  <si>
    <t>Jodi Whitelock</t>
  </si>
  <si>
    <t>Kyla Kelly</t>
  </si>
  <si>
    <t>Hadley Schiffner</t>
  </si>
  <si>
    <t>Tegan Poitras</t>
  </si>
  <si>
    <t>Ashley Gunsch</t>
  </si>
  <si>
    <t>Jessie Pearson</t>
  </si>
  <si>
    <t>Katy Watson</t>
  </si>
  <si>
    <t>Megan Wills</t>
  </si>
  <si>
    <t>Payton Becker</t>
  </si>
  <si>
    <t>Jacy Spreen</t>
  </si>
  <si>
    <t>Shelby Rodominski</t>
  </si>
  <si>
    <t>Trina Banks</t>
  </si>
  <si>
    <t>Wren Denham</t>
  </si>
  <si>
    <t>Keira Pawliuk</t>
  </si>
  <si>
    <t>Kally Wills</t>
  </si>
  <si>
    <t>Acacia Milne</t>
  </si>
  <si>
    <t>Sadie Johanneson</t>
  </si>
  <si>
    <t/>
  </si>
  <si>
    <t>14U BREAKAWAY</t>
  </si>
  <si>
    <t>Boys &amp; girls, 14 &amp; under as of Jan 1 2026. Enter up to 6 times.</t>
  </si>
  <si>
    <t>14U BREAKAWAY RESULTS</t>
  </si>
  <si>
    <t>Ground Money</t>
  </si>
  <si>
    <t>TOTAL</t>
  </si>
  <si>
    <t>Paiten Axten</t>
  </si>
  <si>
    <t>Caitlyn Kelly</t>
  </si>
  <si>
    <t>Kirby Richardson</t>
  </si>
  <si>
    <t>Jake Richardson</t>
  </si>
  <si>
    <t>Oaklynn Schiffner</t>
  </si>
  <si>
    <t>MENS BREAKAWAY</t>
  </si>
  <si>
    <t>All ages eligible. Enter up to 6 times. Pre-entries July 10-18; onsite entries go to back of draw + $10 late fee.</t>
  </si>
  <si>
    <t>n/a</t>
  </si>
  <si>
    <t>MENS BREAKAWAY RESULTS</t>
  </si>
  <si>
    <t>ALBRA FINALS 2026ROUND 1 RESULTS</t>
  </si>
  <si>
    <t>UNOFFICIAL RESULTS</t>
  </si>
  <si>
    <t>R1 Time</t>
  </si>
  <si>
    <t>R1 Division</t>
  </si>
  <si>
    <t>R1 Rank</t>
  </si>
  <si>
    <t>R1 Payout</t>
  </si>
  <si>
    <t>ROUND 2 RESULTS</t>
  </si>
  <si>
    <t>R2 Time</t>
  </si>
  <si>
    <t>R2 Division</t>
  </si>
  <si>
    <t>R2 Rank</t>
  </si>
  <si>
    <t>R2 Payout</t>
  </si>
  <si>
    <t>ROUND 3 RESULTS</t>
  </si>
  <si>
    <t>R3 Time</t>
  </si>
  <si>
    <t>R3 Division</t>
  </si>
  <si>
    <t>R3 Rank</t>
  </si>
  <si>
    <t>R3 Payout</t>
  </si>
  <si>
    <t>SHORT GO RESULTS</t>
  </si>
  <si>
    <t>Short Go Time</t>
  </si>
  <si>
    <t>4-Run Aggregate</t>
  </si>
  <si>
    <t>SG Division</t>
  </si>
  <si>
    <t>SG Rank</t>
  </si>
  <si>
    <t>SG Payout</t>
  </si>
  <si>
    <t>SHORT GO AGGREGATE RESULTS</t>
  </si>
  <si>
    <t>3-Run Aggregate</t>
  </si>
  <si>
    <t>4-Run TOTAL</t>
  </si>
  <si>
    <t>Aggregate Rank</t>
  </si>
  <si>
    <t>Average Payout ($)</t>
  </si>
  <si>
    <t>Jesse Armstrong</t>
  </si>
  <si>
    <t>Lilly Howlett</t>
  </si>
  <si>
    <t>Rylie Downling</t>
  </si>
  <si>
    <t>Brittany Schuck</t>
  </si>
  <si>
    <t>Hanna Leitch</t>
  </si>
  <si>
    <t>Lara Kelly</t>
  </si>
  <si>
    <t>Dawn-Marie Branden</t>
  </si>
  <si>
    <t>Danita Harish</t>
  </si>
  <si>
    <t>Molly Burke</t>
  </si>
  <si>
    <t>Shelby Rodoninski</t>
  </si>
  <si>
    <t>Lonnie Mounkes</t>
  </si>
  <si>
    <t>Division Split % (Rounds &amp; SG)</t>
  </si>
  <si>
    <t>Place % within Division (Rounds &amp; SG)</t>
  </si>
  <si>
    <t>Average Place % (straight, no division)</t>
  </si>
  <si>
    <t>Round 1 Pool</t>
  </si>
  <si>
    <t>Round 2 Pool</t>
  </si>
  <si>
    <t>Round 3 Pool</t>
  </si>
  <si>
    <t>Short Go Pool</t>
  </si>
  <si>
    <t>Average Pool</t>
  </si>
  <si>
    <t>Open Jackpot</t>
  </si>
  <si>
    <t>14U Jackpot</t>
  </si>
  <si>
    <t>Mens Jackpot</t>
  </si>
  <si>
    <t>Finals Round 1</t>
  </si>
  <si>
    <t>Finals Round 2</t>
  </si>
  <si>
    <t>Finals Round 3</t>
  </si>
  <si>
    <t>Finals Short Go</t>
  </si>
  <si>
    <t>Finals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</si>
</sst>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\$#,##0.00"/>
    <numFmt numFmtId="165" formatCode="&quot;$&quot;#,##0.00"/>
    <numFmt numFmtId="166" formatCode="&quot;$&quot;#,##0.00;\(&quot;$&quot;#,##0.00\);&quot;-&quot;"/>
  </numFmts>
  <fonts count="4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1F4E78"/>
      <name val="Arial"/>
      <charset val="1"/>
    </font>
    <font>
      <i/>
      <sz val="10"/>
      <name val="Arial"/>
      <charset val="1"/>
    </font>
    <font>
      <b/>
      <sz val="11"/>
      <color rgb="FFFFFFFF"/>
      <name val="Arial"/>
      <charset val="1"/>
    </font>
    <font>
      <sz val="11"/>
      <color rgb="FF000000"/>
      <name val="Arial"/>
      <charset val="1"/>
    </font>
    <font>
      <sz val="11"/>
      <color rgb="FF008000"/>
      <name val="Arial"/>
      <charset val="1"/>
    </font>
    <font>
      <b/>
      <sz val="11"/>
      <color rgb="FF1F4E78"/>
      <name val="Arial"/>
      <charset val="1"/>
    </font>
    <font>
      <i/>
      <sz val="11"/>
      <color rgb="FF808080"/>
      <name val="Arial"/>
      <charset val="1"/>
    </font>
    <font>
      <sz val="11"/>
      <color rgb="FF0000FF"/>
      <name val="Arial"/>
      <charset val="1"/>
    </font>
    <font>
      <sz val="8"/>
      <color rgb="FFA6A6A6"/>
      <name val="Arial"/>
      <charset val="1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1F4E78"/>
      <name val="Arial"/>
      <family val="2"/>
    </font>
    <font>
      <i/>
      <sz val="10"/>
      <name val="Arial"/>
      <family val="2"/>
    </font>
    <font>
      <b/>
      <sz val="11"/>
      <color rgb="FF1F4E78"/>
      <name val="Arial"/>
      <family val="2"/>
    </font>
    <font>
      <sz val="11"/>
      <color rgb="FF000000"/>
      <name val="Arial"/>
      <family val="2"/>
    </font>
    <font>
      <sz val="11"/>
      <color rgb="FF0000FF"/>
      <name val="Arial"/>
      <family val="2"/>
    </font>
    <font>
      <sz val="8"/>
      <color rgb="FFA6A6A6"/>
      <name val="Arial"/>
      <family val="2"/>
    </font>
    <font>
      <sz val="11"/>
      <color rgb="FF008000"/>
      <name val="Arial"/>
      <family val="2"/>
    </font>
    <font>
      <i/>
      <sz val="9"/>
      <name val="Arial"/>
      <family val="2"/>
    </font>
    <font>
      <b/>
      <i/>
      <sz val="11"/>
      <name val="Arial"/>
      <family val="2"/>
    </font>
    <font>
      <b/>
      <sz val="11"/>
      <color rgb="FFFFFFFF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ptos Narrow"/>
      <family val="2"/>
      <scheme val="minor"/>
    </font>
    <font>
      <i/>
      <sz val="11"/>
      <color rgb="FF808080"/>
      <name val="Arial"/>
      <family val="2"/>
    </font>
    <font>
      <b/>
      <sz val="16"/>
      <color rgb="FF7030A0"/>
      <name val="Arial"/>
      <family val="2"/>
    </font>
    <font>
      <b/>
      <sz val="16"/>
      <color rgb="FF7030A0"/>
      <name val="Arial"/>
      <charset val="1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color rgb="FF7030A0"/>
      <name val="Arial"/>
      <family val="2"/>
    </font>
    <font>
      <sz val="8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rgb="FF993366"/>
      </patternFill>
    </fill>
    <fill>
      <patternFill patternType="solid">
        <fgColor rgb="FF1F4E78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6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5" fontId="0" fillId="0" borderId="0" xfId="1" applyNumberFormat="1" applyFont="1" applyAlignment="1"/>
    <xf numFmtId="0" fontId="0" fillId="4" borderId="0" xfId="0" applyFill="1"/>
    <xf numFmtId="0" fontId="0" fillId="0" borderId="2" xfId="0" applyBorder="1"/>
    <xf numFmtId="0" fontId="12" fillId="0" borderId="4" xfId="0" applyFont="1" applyBorder="1"/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right"/>
    </xf>
    <xf numFmtId="165" fontId="12" fillId="0" borderId="5" xfId="1" applyNumberFormat="1" applyFont="1" applyBorder="1" applyAlignment="1"/>
    <xf numFmtId="0" fontId="13" fillId="5" borderId="2" xfId="0" applyFont="1" applyFill="1" applyBorder="1"/>
    <xf numFmtId="0" fontId="13" fillId="5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right"/>
    </xf>
    <xf numFmtId="165" fontId="13" fillId="5" borderId="7" xfId="1" applyNumberFormat="1" applyFont="1" applyFill="1" applyBorder="1" applyAlignment="1"/>
    <xf numFmtId="0" fontId="12" fillId="4" borderId="2" xfId="0" applyFont="1" applyFill="1" applyBorder="1"/>
    <xf numFmtId="0" fontId="12" fillId="4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right"/>
    </xf>
    <xf numFmtId="165" fontId="12" fillId="4" borderId="7" xfId="1" applyNumberFormat="1" applyFont="1" applyFill="1" applyBorder="1" applyAlignment="1"/>
    <xf numFmtId="0" fontId="12" fillId="6" borderId="2" xfId="0" applyFont="1" applyFill="1" applyBorder="1"/>
    <xf numFmtId="0" fontId="12" fillId="6" borderId="2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right"/>
    </xf>
    <xf numFmtId="165" fontId="12" fillId="6" borderId="7" xfId="1" applyNumberFormat="1" applyFont="1" applyFill="1" applyBorder="1" applyAlignment="1"/>
    <xf numFmtId="0" fontId="12" fillId="7" borderId="2" xfId="0" applyFont="1" applyFill="1" applyBorder="1"/>
    <xf numFmtId="0" fontId="12" fillId="7" borderId="2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right"/>
    </xf>
    <xf numFmtId="165" fontId="12" fillId="7" borderId="7" xfId="1" applyNumberFormat="1" applyFont="1" applyFill="1" applyBorder="1" applyAlignment="1"/>
    <xf numFmtId="0" fontId="12" fillId="4" borderId="9" xfId="0" applyFont="1" applyFill="1" applyBorder="1"/>
    <xf numFmtId="0" fontId="12" fillId="4" borderId="9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right"/>
    </xf>
    <xf numFmtId="165" fontId="12" fillId="4" borderId="10" xfId="1" applyNumberFormat="1" applyFont="1" applyFill="1" applyBorder="1" applyAlignment="1"/>
    <xf numFmtId="0" fontId="12" fillId="0" borderId="3" xfId="0" applyFont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20" fillId="0" borderId="0" xfId="0" applyFont="1"/>
    <xf numFmtId="1" fontId="23" fillId="0" borderId="0" xfId="0" applyNumberFormat="1" applyFont="1"/>
    <xf numFmtId="164" fontId="23" fillId="0" borderId="0" xfId="0" applyNumberFormat="1" applyFont="1"/>
    <xf numFmtId="0" fontId="19" fillId="0" borderId="2" xfId="0" applyFont="1" applyBorder="1"/>
    <xf numFmtId="0" fontId="19" fillId="0" borderId="2" xfId="0" applyFont="1" applyBorder="1" applyAlignment="1">
      <alignment horizontal="center"/>
    </xf>
    <xf numFmtId="0" fontId="20" fillId="0" borderId="2" xfId="0" applyFont="1" applyBorder="1"/>
    <xf numFmtId="164" fontId="21" fillId="3" borderId="2" xfId="0" applyNumberFormat="1" applyFont="1" applyFill="1" applyBorder="1"/>
    <xf numFmtId="0" fontId="20" fillId="0" borderId="2" xfId="0" applyFont="1" applyBorder="1" applyAlignment="1">
      <alignment horizontal="center"/>
    </xf>
    <xf numFmtId="9" fontId="21" fillId="3" borderId="2" xfId="0" applyNumberFormat="1" applyFont="1" applyFill="1" applyBorder="1"/>
    <xf numFmtId="0" fontId="22" fillId="0" borderId="2" xfId="0" applyFont="1" applyBorder="1"/>
    <xf numFmtId="1" fontId="23" fillId="0" borderId="2" xfId="0" applyNumberFormat="1" applyFont="1" applyBorder="1"/>
    <xf numFmtId="164" fontId="23" fillId="0" borderId="2" xfId="0" applyNumberFormat="1" applyFont="1" applyBorder="1"/>
    <xf numFmtId="0" fontId="24" fillId="0" borderId="2" xfId="0" applyFont="1" applyBorder="1" applyAlignment="1">
      <alignment horizontal="center"/>
    </xf>
    <xf numFmtId="9" fontId="20" fillId="0" borderId="2" xfId="0" applyNumberFormat="1" applyFont="1" applyBorder="1"/>
    <xf numFmtId="0" fontId="24" fillId="0" borderId="2" xfId="0" applyFont="1" applyBorder="1"/>
    <xf numFmtId="2" fontId="21" fillId="3" borderId="2" xfId="0" applyNumberFormat="1" applyFont="1" applyFill="1" applyBorder="1"/>
    <xf numFmtId="0" fontId="0" fillId="0" borderId="2" xfId="0" applyBorder="1" applyAlignment="1">
      <alignment horizontal="center"/>
    </xf>
    <xf numFmtId="1" fontId="21" fillId="3" borderId="2" xfId="0" applyNumberFormat="1" applyFont="1" applyFill="1" applyBorder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6" fillId="0" borderId="2" xfId="0" applyFont="1" applyBorder="1"/>
    <xf numFmtId="164" fontId="10" fillId="3" borderId="2" xfId="0" applyNumberFormat="1" applyFont="1" applyFill="1" applyBorder="1"/>
    <xf numFmtId="0" fontId="6" fillId="0" borderId="2" xfId="0" applyFont="1" applyBorder="1" applyAlignment="1">
      <alignment horizontal="center"/>
    </xf>
    <xf numFmtId="9" fontId="10" fillId="3" borderId="2" xfId="0" applyNumberFormat="1" applyFont="1" applyFill="1" applyBorder="1"/>
    <xf numFmtId="0" fontId="11" fillId="0" borderId="2" xfId="0" applyFont="1" applyBorder="1"/>
    <xf numFmtId="1" fontId="7" fillId="0" borderId="2" xfId="0" applyNumberFormat="1" applyFont="1" applyBorder="1"/>
    <xf numFmtId="164" fontId="7" fillId="0" borderId="2" xfId="0" applyNumberFormat="1" applyFont="1" applyBorder="1"/>
    <xf numFmtId="2" fontId="10" fillId="3" borderId="2" xfId="0" applyNumberFormat="1" applyFont="1" applyFill="1" applyBorder="1"/>
    <xf numFmtId="1" fontId="10" fillId="3" borderId="2" xfId="0" applyNumberFormat="1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/>
    <xf numFmtId="0" fontId="6" fillId="0" borderId="0" xfId="0" applyFont="1"/>
    <xf numFmtId="0" fontId="11" fillId="0" borderId="0" xfId="0" applyFont="1"/>
    <xf numFmtId="9" fontId="10" fillId="8" borderId="0" xfId="0" applyNumberFormat="1" applyFont="1" applyFill="1"/>
    <xf numFmtId="0" fontId="25" fillId="9" borderId="0" xfId="0" applyFont="1" applyFill="1"/>
    <xf numFmtId="0" fontId="26" fillId="2" borderId="11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0" fontId="27" fillId="0" borderId="2" xfId="0" applyFont="1" applyBorder="1" applyAlignment="1">
      <alignment horizontal="left"/>
    </xf>
    <xf numFmtId="2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center"/>
    </xf>
    <xf numFmtId="165" fontId="0" fillId="0" borderId="0" xfId="0" applyNumberFormat="1"/>
    <xf numFmtId="165" fontId="12" fillId="0" borderId="0" xfId="0" applyNumberFormat="1" applyFont="1"/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165" fontId="12" fillId="0" borderId="2" xfId="0" applyNumberFormat="1" applyFont="1" applyBorder="1"/>
    <xf numFmtId="165" fontId="30" fillId="0" borderId="2" xfId="0" applyNumberFormat="1" applyFont="1" applyBorder="1"/>
    <xf numFmtId="165" fontId="14" fillId="0" borderId="0" xfId="0" applyNumberFormat="1" applyFont="1"/>
    <xf numFmtId="0" fontId="14" fillId="0" borderId="0" xfId="0" applyFont="1" applyAlignment="1">
      <alignment horizontal="center" wrapText="1"/>
    </xf>
    <xf numFmtId="165" fontId="14" fillId="0" borderId="0" xfId="0" applyNumberFormat="1" applyFont="1" applyAlignment="1">
      <alignment horizontal="center"/>
    </xf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/>
    <xf numFmtId="165" fontId="12" fillId="10" borderId="2" xfId="0" applyNumberFormat="1" applyFont="1" applyFill="1" applyBorder="1"/>
    <xf numFmtId="165" fontId="30" fillId="10" borderId="2" xfId="0" applyNumberFormat="1" applyFont="1" applyFill="1" applyBorder="1"/>
    <xf numFmtId="165" fontId="12" fillId="6" borderId="2" xfId="0" applyNumberFormat="1" applyFont="1" applyFill="1" applyBorder="1"/>
    <xf numFmtId="165" fontId="30" fillId="6" borderId="2" xfId="0" applyNumberFormat="1" applyFont="1" applyFill="1" applyBorder="1"/>
    <xf numFmtId="165" fontId="12" fillId="7" borderId="2" xfId="0" applyNumberFormat="1" applyFont="1" applyFill="1" applyBorder="1"/>
    <xf numFmtId="165" fontId="30" fillId="7" borderId="2" xfId="0" applyNumberFormat="1" applyFont="1" applyFill="1" applyBorder="1"/>
    <xf numFmtId="0" fontId="31" fillId="0" borderId="2" xfId="0" applyFont="1" applyBorder="1"/>
    <xf numFmtId="0" fontId="27" fillId="10" borderId="2" xfId="0" applyFont="1" applyFill="1" applyBorder="1" applyAlignment="1">
      <alignment horizontal="center"/>
    </xf>
    <xf numFmtId="0" fontId="27" fillId="10" borderId="2" xfId="0" applyFont="1" applyFill="1" applyBorder="1" applyAlignment="1">
      <alignment horizontal="left"/>
    </xf>
    <xf numFmtId="2" fontId="27" fillId="10" borderId="2" xfId="0" applyNumberFormat="1" applyFont="1" applyFill="1" applyBorder="1" applyAlignment="1">
      <alignment horizontal="center"/>
    </xf>
    <xf numFmtId="164" fontId="27" fillId="10" borderId="2" xfId="0" applyNumberFormat="1" applyFont="1" applyFill="1" applyBorder="1" applyAlignment="1">
      <alignment horizontal="center"/>
    </xf>
    <xf numFmtId="0" fontId="27" fillId="6" borderId="2" xfId="0" applyFont="1" applyFill="1" applyBorder="1" applyAlignment="1">
      <alignment horizontal="center"/>
    </xf>
    <xf numFmtId="0" fontId="27" fillId="6" borderId="2" xfId="0" applyFont="1" applyFill="1" applyBorder="1" applyAlignment="1">
      <alignment horizontal="left"/>
    </xf>
    <xf numFmtId="2" fontId="27" fillId="6" borderId="2" xfId="0" applyNumberFormat="1" applyFont="1" applyFill="1" applyBorder="1" applyAlignment="1">
      <alignment horizontal="center"/>
    </xf>
    <xf numFmtId="164" fontId="27" fillId="6" borderId="2" xfId="0" applyNumberFormat="1" applyFont="1" applyFill="1" applyBorder="1" applyAlignment="1">
      <alignment horizontal="center"/>
    </xf>
    <xf numFmtId="0" fontId="32" fillId="0" borderId="0" xfId="0" applyFont="1"/>
    <xf numFmtId="0" fontId="26" fillId="11" borderId="12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/>
    </xf>
    <xf numFmtId="0" fontId="27" fillId="0" borderId="9" xfId="0" applyFont="1" applyBorder="1" applyAlignment="1">
      <alignment horizontal="left"/>
    </xf>
    <xf numFmtId="2" fontId="27" fillId="0" borderId="9" xfId="0" applyNumberFormat="1" applyFont="1" applyBorder="1" applyAlignment="1">
      <alignment horizontal="center"/>
    </xf>
    <xf numFmtId="164" fontId="27" fillId="0" borderId="9" xfId="0" applyNumberFormat="1" applyFont="1" applyBorder="1" applyAlignment="1">
      <alignment horizontal="center"/>
    </xf>
    <xf numFmtId="0" fontId="27" fillId="7" borderId="2" xfId="0" applyFont="1" applyFill="1" applyBorder="1" applyAlignment="1">
      <alignment horizontal="center"/>
    </xf>
    <xf numFmtId="0" fontId="27" fillId="7" borderId="2" xfId="0" applyFont="1" applyFill="1" applyBorder="1" applyAlignment="1">
      <alignment horizontal="left"/>
    </xf>
    <xf numFmtId="2" fontId="27" fillId="7" borderId="2" xfId="0" applyNumberFormat="1" applyFont="1" applyFill="1" applyBorder="1" applyAlignment="1">
      <alignment horizontal="center"/>
    </xf>
    <xf numFmtId="164" fontId="27" fillId="7" borderId="2" xfId="0" applyNumberFormat="1" applyFont="1" applyFill="1" applyBorder="1" applyAlignment="1">
      <alignment horizontal="center"/>
    </xf>
    <xf numFmtId="0" fontId="33" fillId="0" borderId="0" xfId="0" applyFont="1"/>
    <xf numFmtId="0" fontId="34" fillId="9" borderId="0" xfId="0" applyFont="1" applyFill="1"/>
    <xf numFmtId="0" fontId="5" fillId="11" borderId="11" xfId="0" applyFont="1" applyFill="1" applyBorder="1" applyAlignment="1">
      <alignment horizontal="center" vertical="center" wrapText="1"/>
    </xf>
    <xf numFmtId="0" fontId="35" fillId="9" borderId="0" xfId="0" applyFont="1" applyFill="1"/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2" fontId="27" fillId="0" borderId="1" xfId="0" applyNumberFormat="1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6" xfId="0" applyFont="1" applyBorder="1"/>
    <xf numFmtId="165" fontId="14" fillId="0" borderId="7" xfId="0" applyNumberFormat="1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9" xfId="0" applyFont="1" applyBorder="1" applyAlignment="1">
      <alignment horizontal="center"/>
    </xf>
    <xf numFmtId="165" fontId="14" fillId="0" borderId="10" xfId="0" applyNumberFormat="1" applyFont="1" applyBorder="1"/>
    <xf numFmtId="0" fontId="15" fillId="0" borderId="3" xfId="0" applyFont="1" applyBorder="1"/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165" fontId="15" fillId="0" borderId="5" xfId="0" applyNumberFormat="1" applyFont="1" applyBorder="1" applyAlignment="1">
      <alignment horizontal="center"/>
    </xf>
    <xf numFmtId="0" fontId="26" fillId="11" borderId="1" xfId="0" applyFont="1" applyFill="1" applyBorder="1" applyAlignment="1">
      <alignment horizontal="center" vertical="center" wrapText="1"/>
    </xf>
    <xf numFmtId="0" fontId="26" fillId="11" borderId="13" xfId="0" applyFont="1" applyFill="1" applyBorder="1" applyAlignment="1">
      <alignment horizontal="center" vertical="center" wrapText="1"/>
    </xf>
    <xf numFmtId="0" fontId="26" fillId="12" borderId="2" xfId="0" applyFont="1" applyFill="1" applyBorder="1" applyAlignment="1">
      <alignment horizontal="center" vertical="center" wrapText="1"/>
    </xf>
    <xf numFmtId="164" fontId="27" fillId="0" borderId="13" xfId="0" applyNumberFormat="1" applyFont="1" applyBorder="1" applyAlignment="1">
      <alignment horizontal="center"/>
    </xf>
    <xf numFmtId="166" fontId="28" fillId="0" borderId="2" xfId="0" applyNumberFormat="1" applyFont="1" applyBorder="1" applyAlignment="1">
      <alignment horizontal="center"/>
    </xf>
    <xf numFmtId="166" fontId="29" fillId="0" borderId="2" xfId="0" applyNumberFormat="1" applyFont="1" applyBorder="1" applyAlignment="1">
      <alignment horizontal="center"/>
    </xf>
    <xf numFmtId="0" fontId="27" fillId="10" borderId="1" xfId="0" applyFont="1" applyFill="1" applyBorder="1" applyAlignment="1">
      <alignment horizontal="center"/>
    </xf>
    <xf numFmtId="0" fontId="27" fillId="10" borderId="1" xfId="0" applyFont="1" applyFill="1" applyBorder="1" applyAlignment="1">
      <alignment horizontal="left"/>
    </xf>
    <xf numFmtId="2" fontId="27" fillId="10" borderId="1" xfId="0" applyNumberFormat="1" applyFont="1" applyFill="1" applyBorder="1" applyAlignment="1">
      <alignment horizontal="center"/>
    </xf>
    <xf numFmtId="164" fontId="27" fillId="10" borderId="13" xfId="0" applyNumberFormat="1" applyFont="1" applyFill="1" applyBorder="1" applyAlignment="1">
      <alignment horizontal="center"/>
    </xf>
    <xf numFmtId="166" fontId="28" fillId="10" borderId="2" xfId="0" applyNumberFormat="1" applyFont="1" applyFill="1" applyBorder="1" applyAlignment="1">
      <alignment horizontal="center"/>
    </xf>
    <xf numFmtId="166" fontId="29" fillId="10" borderId="2" xfId="0" applyNumberFormat="1" applyFont="1" applyFill="1" applyBorder="1" applyAlignment="1">
      <alignment horizontal="center"/>
    </xf>
    <xf numFmtId="166" fontId="2" fillId="0" borderId="0" xfId="0" applyNumberFormat="1" applyFont="1"/>
    <xf numFmtId="0" fontId="27" fillId="6" borderId="1" xfId="0" applyFont="1" applyFill="1" applyBorder="1" applyAlignment="1">
      <alignment horizontal="center"/>
    </xf>
    <xf numFmtId="0" fontId="27" fillId="6" borderId="1" xfId="0" applyFont="1" applyFill="1" applyBorder="1" applyAlignment="1">
      <alignment horizontal="left"/>
    </xf>
    <xf numFmtId="2" fontId="27" fillId="6" borderId="1" xfId="0" applyNumberFormat="1" applyFont="1" applyFill="1" applyBorder="1" applyAlignment="1">
      <alignment horizontal="center"/>
    </xf>
    <xf numFmtId="164" fontId="27" fillId="6" borderId="13" xfId="0" applyNumberFormat="1" applyFont="1" applyFill="1" applyBorder="1" applyAlignment="1">
      <alignment horizontal="center"/>
    </xf>
    <xf numFmtId="166" fontId="28" fillId="6" borderId="2" xfId="0" applyNumberFormat="1" applyFont="1" applyFill="1" applyBorder="1" applyAlignment="1">
      <alignment horizontal="center"/>
    </xf>
    <xf numFmtId="166" fontId="29" fillId="6" borderId="2" xfId="0" applyNumberFormat="1" applyFont="1" applyFill="1" applyBorder="1" applyAlignment="1">
      <alignment horizontal="center"/>
    </xf>
    <xf numFmtId="0" fontId="27" fillId="7" borderId="1" xfId="0" applyFont="1" applyFill="1" applyBorder="1" applyAlignment="1">
      <alignment horizontal="center"/>
    </xf>
    <xf numFmtId="0" fontId="27" fillId="7" borderId="1" xfId="0" applyFont="1" applyFill="1" applyBorder="1" applyAlignment="1">
      <alignment horizontal="left"/>
    </xf>
    <xf numFmtId="2" fontId="27" fillId="7" borderId="1" xfId="0" applyNumberFormat="1" applyFont="1" applyFill="1" applyBorder="1" applyAlignment="1">
      <alignment horizontal="center"/>
    </xf>
    <xf numFmtId="164" fontId="27" fillId="7" borderId="13" xfId="0" applyNumberFormat="1" applyFont="1" applyFill="1" applyBorder="1" applyAlignment="1">
      <alignment horizontal="center"/>
    </xf>
    <xf numFmtId="166" fontId="28" fillId="7" borderId="2" xfId="0" applyNumberFormat="1" applyFont="1" applyFill="1" applyBorder="1" applyAlignment="1">
      <alignment horizontal="center"/>
    </xf>
    <xf numFmtId="166" fontId="29" fillId="7" borderId="2" xfId="0" applyNumberFormat="1" applyFont="1" applyFill="1" applyBorder="1" applyAlignment="1">
      <alignment horizontal="center"/>
    </xf>
    <xf numFmtId="0" fontId="14" fillId="10" borderId="6" xfId="0" applyFont="1" applyFill="1" applyBorder="1"/>
    <xf numFmtId="0" fontId="14" fillId="10" borderId="2" xfId="0" applyFont="1" applyFill="1" applyBorder="1"/>
    <xf numFmtId="0" fontId="14" fillId="10" borderId="2" xfId="0" applyFont="1" applyFill="1" applyBorder="1" applyAlignment="1">
      <alignment horizontal="center"/>
    </xf>
    <xf numFmtId="165" fontId="36" fillId="10" borderId="7" xfId="0" applyNumberFormat="1" applyFont="1" applyFill="1" applyBorder="1"/>
    <xf numFmtId="0" fontId="37" fillId="0" borderId="0" xfId="0" applyFont="1"/>
    <xf numFmtId="164" fontId="0" fillId="0" borderId="0" xfId="0" applyNumberFormat="1"/>
    <xf numFmtId="164" fontId="38" fillId="10" borderId="2" xfId="0" applyNumberFormat="1" applyFont="1" applyFill="1" applyBorder="1" applyAlignment="1">
      <alignment horizontal="center"/>
    </xf>
    <xf numFmtId="164" fontId="38" fillId="6" borderId="2" xfId="0" applyNumberFormat="1" applyFont="1" applyFill="1" applyBorder="1" applyAlignment="1">
      <alignment horizontal="center"/>
    </xf>
    <xf numFmtId="164" fontId="38" fillId="7" borderId="2" xfId="0" applyNumberFormat="1" applyFont="1" applyFill="1" applyBorder="1" applyAlignment="1">
      <alignment horizontal="center"/>
    </xf>
    <xf numFmtId="0" fontId="39" fillId="0" borderId="0" xfId="0" applyFont="1"/>
    <xf numFmtId="2" fontId="0" fillId="0" borderId="0" xfId="0" applyNumberFormat="1" applyAlignment="1">
      <alignment horizontal="left"/>
    </xf>
    <xf numFmtId="0" fontId="39" fillId="0" borderId="2" xfId="0" applyFont="1" applyBorder="1"/>
    <xf numFmtId="2" fontId="0" fillId="0" borderId="2" xfId="0" applyNumberFormat="1" applyBorder="1" applyAlignment="1">
      <alignment horizontal="left"/>
    </xf>
    <xf numFmtId="0" fontId="39" fillId="0" borderId="2" xfId="0" applyFont="1" applyBorder="1" applyAlignment="1">
      <alignment wrapText="1"/>
    </xf>
    <xf numFmtId="2" fontId="21" fillId="3" borderId="2" xfId="0" applyNumberFormat="1" applyFont="1" applyFill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0" fontId="16" fillId="0" borderId="0" xfId="0" applyFont="1"/>
    <xf numFmtId="165" fontId="38" fillId="13" borderId="2" xfId="1" applyNumberFormat="1" applyFont="1" applyFill="1" applyBorder="1" applyAlignment="1">
      <alignment horizontal="left" vertical="top"/>
    </xf>
    <xf numFmtId="165" fontId="29" fillId="13" borderId="2" xfId="1" applyNumberFormat="1" applyFont="1" applyFill="1" applyBorder="1" applyAlignment="1">
      <alignment horizontal="left" vertical="top"/>
    </xf>
    <xf numFmtId="165" fontId="29" fillId="7" borderId="2" xfId="0" applyNumberFormat="1" applyFont="1" applyFill="1" applyBorder="1" applyAlignment="1">
      <alignment horizontal="left" vertical="top"/>
    </xf>
    <xf numFmtId="164" fontId="38" fillId="14" borderId="2" xfId="0" applyNumberFormat="1" applyFont="1" applyFill="1" applyBorder="1" applyAlignment="1">
      <alignment horizontal="left" vertical="top"/>
    </xf>
    <xf numFmtId="164" fontId="38" fillId="6" borderId="2" xfId="0" applyNumberFormat="1" applyFont="1" applyFill="1" applyBorder="1" applyAlignment="1">
      <alignment horizontal="left" vertical="top"/>
    </xf>
    <xf numFmtId="166" fontId="29" fillId="6" borderId="2" xfId="0" applyNumberFormat="1" applyFont="1" applyFill="1" applyBorder="1" applyAlignment="1">
      <alignment horizontal="left" vertical="top"/>
    </xf>
    <xf numFmtId="165" fontId="29" fillId="6" borderId="2" xfId="0" applyNumberFormat="1" applyFont="1" applyFill="1" applyBorder="1" applyAlignment="1">
      <alignment horizontal="left" vertical="top"/>
    </xf>
    <xf numFmtId="0" fontId="29" fillId="0" borderId="0" xfId="0" applyFont="1" applyAlignment="1">
      <alignment horizontal="left" vertical="top"/>
    </xf>
    <xf numFmtId="0" fontId="27" fillId="13" borderId="2" xfId="0" applyFont="1" applyFill="1" applyBorder="1" applyAlignment="1">
      <alignment horizontal="left" vertical="top"/>
    </xf>
    <xf numFmtId="0" fontId="28" fillId="13" borderId="2" xfId="0" applyFont="1" applyFill="1" applyBorder="1" applyAlignment="1">
      <alignment horizontal="left" vertical="top"/>
    </xf>
    <xf numFmtId="0" fontId="28" fillId="7" borderId="2" xfId="0" applyFont="1" applyFill="1" applyBorder="1" applyAlignment="1">
      <alignment horizontal="left" vertical="top"/>
    </xf>
    <xf numFmtId="0" fontId="27" fillId="14" borderId="2" xfId="0" applyFont="1" applyFill="1" applyBorder="1" applyAlignment="1">
      <alignment horizontal="left" vertical="top"/>
    </xf>
    <xf numFmtId="2" fontId="27" fillId="14" borderId="2" xfId="0" applyNumberFormat="1" applyFont="1" applyFill="1" applyBorder="1" applyAlignment="1">
      <alignment horizontal="left" vertical="top"/>
    </xf>
    <xf numFmtId="0" fontId="28" fillId="14" borderId="2" xfId="0" applyFont="1" applyFill="1" applyBorder="1" applyAlignment="1">
      <alignment horizontal="left" vertical="top"/>
    </xf>
    <xf numFmtId="0" fontId="27" fillId="6" borderId="2" xfId="0" applyFont="1" applyFill="1" applyBorder="1" applyAlignment="1">
      <alignment horizontal="left" vertical="top"/>
    </xf>
    <xf numFmtId="2" fontId="27" fillId="6" borderId="2" xfId="0" applyNumberFormat="1" applyFont="1" applyFill="1" applyBorder="1" applyAlignment="1">
      <alignment horizontal="left" vertical="top"/>
    </xf>
    <xf numFmtId="0" fontId="28" fillId="6" borderId="2" xfId="0" applyFont="1" applyFill="1" applyBorder="1" applyAlignment="1">
      <alignment horizontal="left" vertical="top"/>
    </xf>
    <xf numFmtId="0" fontId="28" fillId="0" borderId="0" xfId="0" applyFont="1" applyAlignment="1">
      <alignment horizontal="left" vertical="top"/>
    </xf>
    <xf numFmtId="164" fontId="36" fillId="0" borderId="0" xfId="0" applyNumberFormat="1" applyFont="1"/>
    <xf numFmtId="0" fontId="36" fillId="0" borderId="0" xfId="0" applyFont="1"/>
    <xf numFmtId="165" fontId="36" fillId="0" borderId="0" xfId="0" applyNumberFormat="1" applyFont="1"/>
    <xf numFmtId="166" fontId="36" fillId="0" borderId="0" xfId="0" applyNumberFormat="1" applyFont="1"/>
    <xf numFmtId="164" fontId="29" fillId="0" borderId="0" xfId="0" applyNumberFormat="1" applyFont="1" applyAlignment="1">
      <alignment horizontal="left" vertical="top"/>
    </xf>
    <xf numFmtId="165" fontId="36" fillId="0" borderId="0" xfId="0" applyNumberFormat="1" applyFont="1" applyBorder="1"/>
    <xf numFmtId="0" fontId="0" fillId="0" borderId="0" xfId="0" applyBorder="1"/>
    <xf numFmtId="164" fontId="36" fillId="0" borderId="0" xfId="0" applyNumberFormat="1" applyFont="1" applyBorder="1"/>
    <xf numFmtId="166" fontId="36" fillId="0" borderId="0" xfId="0" applyNumberFormat="1" applyFont="1" applyBorder="1"/>
    <xf numFmtId="0" fontId="36" fillId="0" borderId="0" xfId="0" applyFont="1" applyBorder="1"/>
  </cellXfs>
  <cellStyles count="2">
    <cellStyle name="Currency" xfId="1" builtinId="4"/>
    <cellStyle name="Normal" xfId="0" builtinId="0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5" formatCode="&quot;$&quot;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64" formatCode="\$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B7B7B7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993366"/>
          <bgColor rgb="FF7030A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7B7B7"/>
        </left>
        <right style="thin">
          <color rgb="FFB7B7B7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&quot;$&quot;#,##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&quot;$&quot;#,##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&quot;$&quot;#,##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numFmt numFmtId="165" formatCode="&quot;$&quot;#,##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11b6a582b652319c/Desktop/BAW/SHORT%20GO%20NOT%20WORKING%20COPY%20Breakaway%20Classic%20%5eL0%20ALBRA%20Finals%20Admin%20GOOD%20ONE.xlsx" TargetMode="External"/><Relationship Id="rId1" Type="http://schemas.openxmlformats.org/officeDocument/2006/relationships/externalLinkPath" Target="https://d.docs.live.net/11b6a582b652319c/Desktop/BAW/SHORT%20GO%20NOT%20WORKING%20COPY%20Breakaway%20Classic%20%5eL0%20ALBRA%20Finals%20Admin%20GOOD%20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pen Breakaway"/>
      <sheetName val="Open Breakaway Draw"/>
      <sheetName val="Open Breakaway Results"/>
      <sheetName val="14U Breakaway"/>
      <sheetName val="14U Breakaway Results"/>
      <sheetName val="14U Breakaway Draw"/>
      <sheetName val="Mens Breakaway"/>
      <sheetName val="Mens Breakaway Results"/>
      <sheetName val="Mens Breakaway Draw"/>
      <sheetName val="ALBRA Finals"/>
      <sheetName val="Sheet1"/>
      <sheetName val="Sheet2"/>
      <sheetName val="Round 1 Results"/>
      <sheetName val="Round 2 Results"/>
      <sheetName val="Round 3 Results"/>
      <sheetName val="Short Go Qualifiers"/>
      <sheetName val="Short Go Results"/>
      <sheetName val="SG Aggregate Results"/>
      <sheetName val="Round 1 Draw Sheet"/>
      <sheetName val="Round 2 Draw Sheet"/>
      <sheetName val="Round 3 Draw Sheet"/>
      <sheetName val="Summary Dashboard"/>
    </sheetNames>
    <sheetDataSet>
      <sheetData sheetId="0" refreshError="1"/>
      <sheetData sheetId="1">
        <row r="18">
          <cell r="B18" t="str">
            <v>Molly Becker</v>
          </cell>
          <cell r="G18" t="str">
            <v>2D</v>
          </cell>
        </row>
        <row r="19">
          <cell r="B19" t="str">
            <v>Payton Becker</v>
          </cell>
          <cell r="G19" t="str">
            <v>3D</v>
          </cell>
        </row>
        <row r="20">
          <cell r="B20" t="str">
            <v>Arlee Newsham</v>
          </cell>
          <cell r="G20" t="str">
            <v>3D</v>
          </cell>
        </row>
        <row r="21">
          <cell r="B21" t="str">
            <v>Angie Thompson</v>
          </cell>
          <cell r="G21" t="str">
            <v>2D</v>
          </cell>
        </row>
        <row r="22">
          <cell r="B22" t="str">
            <v>Molly Becker</v>
          </cell>
          <cell r="G22" t="str">
            <v>1D</v>
          </cell>
        </row>
        <row r="23">
          <cell r="B23" t="str">
            <v>Payton Becker</v>
          </cell>
          <cell r="G23" t="str">
            <v>3D</v>
          </cell>
        </row>
        <row r="24">
          <cell r="B24" t="str">
            <v>Arlee Newsham</v>
          </cell>
          <cell r="G24" t="str">
            <v>3D</v>
          </cell>
        </row>
        <row r="25">
          <cell r="B25" t="str">
            <v>Aubrey Ross</v>
          </cell>
          <cell r="G25" t="str">
            <v>1D</v>
          </cell>
        </row>
        <row r="26">
          <cell r="B26" t="str">
            <v>Brynn Freemark</v>
          </cell>
          <cell r="G26" t="str">
            <v>3D</v>
          </cell>
        </row>
        <row r="27">
          <cell r="B27" t="str">
            <v>Jacy Spreen</v>
          </cell>
          <cell r="G27" t="str">
            <v>3D</v>
          </cell>
        </row>
        <row r="28">
          <cell r="B28" t="str">
            <v>Kim Rowley</v>
          </cell>
          <cell r="G28" t="str">
            <v>2D</v>
          </cell>
        </row>
        <row r="29">
          <cell r="B29" t="str">
            <v>Jessie Armstrong</v>
          </cell>
          <cell r="G29" t="str">
            <v>3D</v>
          </cell>
        </row>
        <row r="30">
          <cell r="B30" t="str">
            <v>Shelby Rodominski</v>
          </cell>
          <cell r="G30" t="str">
            <v>3D</v>
          </cell>
        </row>
        <row r="31">
          <cell r="B31" t="str">
            <v>Jessie Pearson</v>
          </cell>
          <cell r="G31" t="str">
            <v>3D</v>
          </cell>
        </row>
        <row r="32">
          <cell r="B32" t="str">
            <v>Cassidy Clark</v>
          </cell>
          <cell r="G32" t="str">
            <v>1D</v>
          </cell>
        </row>
        <row r="33">
          <cell r="B33" t="str">
            <v>Trina Banks</v>
          </cell>
          <cell r="G33" t="str">
            <v>3D</v>
          </cell>
        </row>
        <row r="34">
          <cell r="B34" t="str">
            <v>Ashley Reinhardt</v>
          </cell>
          <cell r="G34" t="str">
            <v>2D</v>
          </cell>
        </row>
        <row r="35">
          <cell r="B35" t="str">
            <v>Kaycee Schwerdt</v>
          </cell>
          <cell r="G35" t="str">
            <v>2D</v>
          </cell>
        </row>
        <row r="36">
          <cell r="B36" t="str">
            <v>Amanda Young</v>
          </cell>
          <cell r="G36" t="str">
            <v>3D</v>
          </cell>
        </row>
        <row r="37">
          <cell r="B37" t="str">
            <v>Taylor Flewelling</v>
          </cell>
          <cell r="G37" t="str">
            <v>2D</v>
          </cell>
        </row>
        <row r="38">
          <cell r="B38" t="str">
            <v>TJ Nash</v>
          </cell>
          <cell r="G38" t="str">
            <v>2D</v>
          </cell>
        </row>
        <row r="39">
          <cell r="B39" t="str">
            <v>Hadley Schiffner</v>
          </cell>
          <cell r="G39" t="str">
            <v>3D</v>
          </cell>
        </row>
        <row r="40">
          <cell r="B40" t="str">
            <v>Wren Denham</v>
          </cell>
          <cell r="G40" t="str">
            <v>3D</v>
          </cell>
        </row>
        <row r="41">
          <cell r="B41" t="str">
            <v>Keira Pawliuk</v>
          </cell>
          <cell r="G41" t="str">
            <v>3D</v>
          </cell>
        </row>
        <row r="42">
          <cell r="B42" t="str">
            <v>Aubrey Ross</v>
          </cell>
          <cell r="G42" t="str">
            <v>2D</v>
          </cell>
        </row>
        <row r="43">
          <cell r="B43" t="str">
            <v>Megan Wills</v>
          </cell>
          <cell r="G43" t="str">
            <v>3D</v>
          </cell>
        </row>
        <row r="44">
          <cell r="B44" t="str">
            <v>Rebekah Erickson</v>
          </cell>
          <cell r="G44" t="str">
            <v>1D</v>
          </cell>
        </row>
        <row r="45">
          <cell r="B45" t="str">
            <v>Jodi Whitelock</v>
          </cell>
          <cell r="G45" t="str">
            <v>2D</v>
          </cell>
        </row>
        <row r="46">
          <cell r="B46" t="str">
            <v>Beth Stewart</v>
          </cell>
          <cell r="G46" t="str">
            <v>2D</v>
          </cell>
        </row>
        <row r="47">
          <cell r="B47" t="str">
            <v>Kyla Kelly</v>
          </cell>
          <cell r="G47" t="str">
            <v>2D</v>
          </cell>
        </row>
        <row r="48">
          <cell r="B48" t="str">
            <v>Shaya Biever</v>
          </cell>
          <cell r="G48" t="str">
            <v>2D</v>
          </cell>
        </row>
        <row r="49">
          <cell r="B49" t="str">
            <v>Shelby Corr</v>
          </cell>
          <cell r="G49" t="str">
            <v>3D</v>
          </cell>
        </row>
        <row r="50">
          <cell r="B50" t="str">
            <v>Angie Thompson</v>
          </cell>
          <cell r="G50" t="str">
            <v>3D</v>
          </cell>
        </row>
        <row r="51">
          <cell r="B51" t="str">
            <v>Maysa Schiffner</v>
          </cell>
          <cell r="G51" t="str">
            <v>3D</v>
          </cell>
        </row>
        <row r="52">
          <cell r="B52" t="str">
            <v>Loni Mounkes</v>
          </cell>
          <cell r="G52" t="str">
            <v>1D</v>
          </cell>
        </row>
        <row r="53">
          <cell r="B53" t="str">
            <v>Tegan Poitras</v>
          </cell>
          <cell r="G53" t="str">
            <v>2D</v>
          </cell>
        </row>
        <row r="54">
          <cell r="B54" t="str">
            <v>Syphonna Leipert</v>
          </cell>
          <cell r="G54" t="str">
            <v>3D</v>
          </cell>
        </row>
        <row r="55">
          <cell r="B55" t="str">
            <v>Robyn Armstrong</v>
          </cell>
          <cell r="G55" t="str">
            <v>3D</v>
          </cell>
        </row>
        <row r="56">
          <cell r="B56" t="str">
            <v>Molly Bourke</v>
          </cell>
          <cell r="G56" t="str">
            <v>3D</v>
          </cell>
        </row>
        <row r="57">
          <cell r="B57" t="str">
            <v>Rylie Dowling</v>
          </cell>
          <cell r="G57" t="str">
            <v>2D</v>
          </cell>
        </row>
        <row r="58">
          <cell r="B58" t="str">
            <v>Kally Wills</v>
          </cell>
          <cell r="G58" t="str">
            <v>3D</v>
          </cell>
        </row>
        <row r="59">
          <cell r="B59" t="str">
            <v>Ashley Gunsch</v>
          </cell>
          <cell r="G59" t="str">
            <v>3D</v>
          </cell>
        </row>
        <row r="60">
          <cell r="B60" t="str">
            <v>Lilly Howelett</v>
          </cell>
          <cell r="G60" t="str">
            <v>3D</v>
          </cell>
        </row>
        <row r="61">
          <cell r="B61" t="str">
            <v>Ashley Reinhardt</v>
          </cell>
          <cell r="G61" t="str">
            <v>3D</v>
          </cell>
        </row>
        <row r="62">
          <cell r="B62" t="str">
            <v>Aubrey Ross</v>
          </cell>
          <cell r="G62" t="str">
            <v>1D</v>
          </cell>
        </row>
        <row r="63">
          <cell r="B63" t="str">
            <v>Arlee Newsham</v>
          </cell>
          <cell r="G63" t="str">
            <v>1D</v>
          </cell>
        </row>
        <row r="64">
          <cell r="B64" t="str">
            <v>Brynn Freemark</v>
          </cell>
          <cell r="G64" t="str">
            <v>3D</v>
          </cell>
        </row>
        <row r="65">
          <cell r="B65" t="str">
            <v>Jessie Armstrong</v>
          </cell>
          <cell r="G65" t="str">
            <v>3D</v>
          </cell>
        </row>
        <row r="66">
          <cell r="B66" t="str">
            <v>Shelby Rodominski</v>
          </cell>
          <cell r="G66" t="str">
            <v>3D</v>
          </cell>
        </row>
        <row r="67">
          <cell r="B67" t="str">
            <v>Jessie Pearson</v>
          </cell>
          <cell r="G67" t="str">
            <v>3D</v>
          </cell>
        </row>
        <row r="68">
          <cell r="B68" t="str">
            <v>Cassidy Clark</v>
          </cell>
          <cell r="G68" t="str">
            <v>3D</v>
          </cell>
        </row>
        <row r="69">
          <cell r="B69" t="str">
            <v>Ashley Reinhardt</v>
          </cell>
          <cell r="G69" t="str">
            <v>1D</v>
          </cell>
        </row>
        <row r="70">
          <cell r="B70" t="str">
            <v>Kaycee Schwerdt</v>
          </cell>
          <cell r="G70" t="str">
            <v>3D</v>
          </cell>
        </row>
        <row r="71">
          <cell r="B71" t="str">
            <v>Amanda Young</v>
          </cell>
          <cell r="G71" t="str">
            <v>2D</v>
          </cell>
        </row>
        <row r="72">
          <cell r="B72" t="str">
            <v>Taylor Flewelling</v>
          </cell>
          <cell r="G72" t="str">
            <v>3D</v>
          </cell>
        </row>
        <row r="73">
          <cell r="B73" t="str">
            <v>TJ Nash</v>
          </cell>
          <cell r="G73" t="str">
            <v>2D</v>
          </cell>
        </row>
        <row r="74">
          <cell r="B74" t="str">
            <v>Hadley Schiffner</v>
          </cell>
          <cell r="G74" t="str">
            <v>3D</v>
          </cell>
        </row>
        <row r="75">
          <cell r="B75" t="str">
            <v>Keira Pawliuk</v>
          </cell>
          <cell r="G75" t="str">
            <v>3D</v>
          </cell>
        </row>
        <row r="76">
          <cell r="B76" t="str">
            <v>Katy Watson</v>
          </cell>
          <cell r="G76" t="str">
            <v>3D</v>
          </cell>
        </row>
        <row r="77">
          <cell r="B77" t="str">
            <v>Megan Wills</v>
          </cell>
          <cell r="G77" t="str">
            <v>3D</v>
          </cell>
        </row>
        <row r="78">
          <cell r="B78" t="str">
            <v>Rebekah Erickson</v>
          </cell>
          <cell r="G78" t="str">
            <v>2D</v>
          </cell>
        </row>
        <row r="79">
          <cell r="B79" t="str">
            <v>Jodi Whitelock</v>
          </cell>
          <cell r="G79" t="str">
            <v>3D</v>
          </cell>
        </row>
        <row r="80">
          <cell r="B80" t="str">
            <v>Beth Stewart</v>
          </cell>
          <cell r="G80" t="str">
            <v>3D</v>
          </cell>
        </row>
        <row r="81">
          <cell r="B81" t="str">
            <v>Shaya Biever</v>
          </cell>
          <cell r="G81" t="str">
            <v>2D</v>
          </cell>
        </row>
        <row r="82">
          <cell r="B82" t="str">
            <v>Shelby Corr</v>
          </cell>
          <cell r="G82" t="str">
            <v>3D</v>
          </cell>
        </row>
        <row r="83">
          <cell r="B83" t="str">
            <v>Angie Thompson</v>
          </cell>
          <cell r="G83" t="str">
            <v>2D</v>
          </cell>
        </row>
        <row r="84">
          <cell r="B84" t="str">
            <v>Maysa Schiffner</v>
          </cell>
          <cell r="G84" t="str">
            <v>1D</v>
          </cell>
        </row>
        <row r="85">
          <cell r="B85" t="str">
            <v>Loni Mounkes</v>
          </cell>
          <cell r="G85" t="str">
            <v>2D</v>
          </cell>
        </row>
        <row r="86">
          <cell r="B86" t="str">
            <v>Tegan Poitras</v>
          </cell>
          <cell r="G86" t="str">
            <v>2D</v>
          </cell>
        </row>
        <row r="87">
          <cell r="B87" t="str">
            <v>Syphonna Leipert</v>
          </cell>
          <cell r="G87" t="str">
            <v>3D</v>
          </cell>
        </row>
        <row r="88">
          <cell r="B88" t="str">
            <v>Robyn Armstrong</v>
          </cell>
          <cell r="G88" t="str">
            <v>1D</v>
          </cell>
        </row>
        <row r="89">
          <cell r="B89" t="str">
            <v>Molly Bourke</v>
          </cell>
          <cell r="G89" t="str">
            <v>3D</v>
          </cell>
        </row>
        <row r="90">
          <cell r="B90" t="str">
            <v>Ashley Gunsch</v>
          </cell>
          <cell r="G90" t="str">
            <v>3D</v>
          </cell>
        </row>
        <row r="91">
          <cell r="B91" t="str">
            <v>Lilly Howelett</v>
          </cell>
          <cell r="G91" t="str">
            <v>1D</v>
          </cell>
        </row>
        <row r="92">
          <cell r="B92" t="str">
            <v>Ashlie Mounkes</v>
          </cell>
          <cell r="G92" t="str">
            <v>2D</v>
          </cell>
        </row>
        <row r="93">
          <cell r="B93" t="str">
            <v>Aubrey Ross</v>
          </cell>
          <cell r="G93" t="str">
            <v>1D</v>
          </cell>
        </row>
        <row r="94">
          <cell r="B94" t="str">
            <v>Arlee Newsham</v>
          </cell>
          <cell r="G94" t="str">
            <v>1D</v>
          </cell>
        </row>
        <row r="95">
          <cell r="B95" t="str">
            <v>Brynn Freemark</v>
          </cell>
          <cell r="G95" t="str">
            <v>3D</v>
          </cell>
        </row>
        <row r="96">
          <cell r="B96" t="str">
            <v>Jessie Armstrong</v>
          </cell>
          <cell r="G96" t="str">
            <v>3D</v>
          </cell>
        </row>
        <row r="97">
          <cell r="B97" t="str">
            <v>Shelby Rodominski</v>
          </cell>
          <cell r="G97" t="str">
            <v>3D</v>
          </cell>
        </row>
        <row r="98">
          <cell r="B98" t="str">
            <v>Jessie Pearson</v>
          </cell>
          <cell r="G98" t="str">
            <v>3D</v>
          </cell>
        </row>
        <row r="99">
          <cell r="B99" t="str">
            <v>Cassidy Clark</v>
          </cell>
          <cell r="G99" t="str">
            <v>2D</v>
          </cell>
        </row>
        <row r="100">
          <cell r="B100" t="str">
            <v>Ashley Reinhardt</v>
          </cell>
          <cell r="G100" t="str">
            <v>3D</v>
          </cell>
        </row>
        <row r="101">
          <cell r="B101" t="str">
            <v>Kaycee Schwerdt</v>
          </cell>
          <cell r="G101" t="str">
            <v>3D</v>
          </cell>
        </row>
        <row r="102">
          <cell r="B102" t="str">
            <v>Amanda Young</v>
          </cell>
          <cell r="G102" t="str">
            <v>1D</v>
          </cell>
        </row>
        <row r="103">
          <cell r="B103" t="str">
            <v>Taylor Flewelling</v>
          </cell>
          <cell r="G103" t="str">
            <v>3D</v>
          </cell>
        </row>
        <row r="104">
          <cell r="B104" t="str">
            <v>TJ Nash</v>
          </cell>
          <cell r="G104" t="str">
            <v>3D</v>
          </cell>
        </row>
        <row r="105">
          <cell r="B105" t="str">
            <v>Hadley Schiffner</v>
          </cell>
          <cell r="G105" t="str">
            <v>2D</v>
          </cell>
        </row>
        <row r="106">
          <cell r="B106" t="str">
            <v>Rebekah Erickson</v>
          </cell>
          <cell r="G106" t="str">
            <v>2D</v>
          </cell>
        </row>
        <row r="107">
          <cell r="B107" t="str">
            <v>Shaya Biever</v>
          </cell>
          <cell r="G107" t="str">
            <v>1D</v>
          </cell>
        </row>
        <row r="108">
          <cell r="B108" t="str">
            <v>Shelby Corr</v>
          </cell>
          <cell r="G108" t="str">
            <v>2D</v>
          </cell>
        </row>
        <row r="109">
          <cell r="B109" t="str">
            <v>Maysa Schiffner</v>
          </cell>
          <cell r="G109" t="str">
            <v>3D</v>
          </cell>
        </row>
        <row r="110">
          <cell r="B110" t="str">
            <v>Loni Mounkes</v>
          </cell>
          <cell r="G110" t="str">
            <v>3D</v>
          </cell>
        </row>
        <row r="111">
          <cell r="B111" t="str">
            <v>Syphonna Leipert</v>
          </cell>
          <cell r="G111" t="str">
            <v>3D</v>
          </cell>
        </row>
        <row r="112">
          <cell r="B112" t="str">
            <v>Molly Bourke</v>
          </cell>
          <cell r="G112" t="str">
            <v>3D</v>
          </cell>
        </row>
        <row r="113">
          <cell r="B113" t="str">
            <v>Ashley Gunsch</v>
          </cell>
          <cell r="G113" t="str">
            <v>3D</v>
          </cell>
        </row>
        <row r="114">
          <cell r="B114" t="str">
            <v>Lilly Howelett</v>
          </cell>
          <cell r="G114" t="str">
            <v>3D</v>
          </cell>
        </row>
        <row r="115">
          <cell r="B115" t="str">
            <v>Ashlie Mounkes</v>
          </cell>
          <cell r="G115" t="str">
            <v>1D</v>
          </cell>
        </row>
        <row r="116">
          <cell r="B116" t="str">
            <v>Aubrey Ross</v>
          </cell>
          <cell r="G116" t="str">
            <v>3D</v>
          </cell>
        </row>
        <row r="117">
          <cell r="B117" t="str">
            <v>Arlee Newsham</v>
          </cell>
          <cell r="G117" t="str">
            <v>3D</v>
          </cell>
        </row>
        <row r="118">
          <cell r="B118" t="str">
            <v>Shelby Rodominski</v>
          </cell>
          <cell r="G118" t="str">
            <v>3D</v>
          </cell>
        </row>
        <row r="119">
          <cell r="B119" t="str">
            <v>Jessie Pearson</v>
          </cell>
          <cell r="G119" t="str">
            <v>3D</v>
          </cell>
        </row>
        <row r="120">
          <cell r="B120" t="str">
            <v>Cassidy Clark</v>
          </cell>
          <cell r="G120" t="str">
            <v>2D</v>
          </cell>
        </row>
        <row r="121">
          <cell r="B121" t="str">
            <v>Ashley Reinhardt</v>
          </cell>
          <cell r="G121" t="str">
            <v>3D</v>
          </cell>
        </row>
        <row r="122">
          <cell r="B122" t="str">
            <v>Amanda Young</v>
          </cell>
          <cell r="G122" t="str">
            <v>3D</v>
          </cell>
        </row>
        <row r="123">
          <cell r="B123" t="str">
            <v>Taylor Flewelling</v>
          </cell>
          <cell r="G123" t="str">
            <v>3D</v>
          </cell>
        </row>
        <row r="124">
          <cell r="B124" t="str">
            <v>Hadley Schiffner</v>
          </cell>
          <cell r="G124" t="str">
            <v>3D</v>
          </cell>
        </row>
        <row r="125">
          <cell r="B125" t="str">
            <v>Acacia Milne</v>
          </cell>
          <cell r="G125" t="str">
            <v>3D</v>
          </cell>
        </row>
        <row r="126">
          <cell r="B126" t="str">
            <v>Kyla Kelly</v>
          </cell>
          <cell r="G126" t="str">
            <v>3D</v>
          </cell>
        </row>
        <row r="127">
          <cell r="B127" t="str">
            <v>Shelby Corr</v>
          </cell>
          <cell r="G127" t="str">
            <v>2D</v>
          </cell>
        </row>
        <row r="128">
          <cell r="B128" t="str">
            <v>Maysa Schiffner</v>
          </cell>
          <cell r="G128" t="str">
            <v>3D</v>
          </cell>
        </row>
        <row r="129">
          <cell r="B129" t="str">
            <v>Loni Mounkes</v>
          </cell>
          <cell r="G129" t="str">
            <v>3D</v>
          </cell>
        </row>
        <row r="130">
          <cell r="B130" t="str">
            <v>Syphonna Leipert</v>
          </cell>
          <cell r="G130" t="str">
            <v>3D</v>
          </cell>
        </row>
        <row r="131">
          <cell r="B131" t="str">
            <v>Molly Bourke</v>
          </cell>
          <cell r="G131" t="str">
            <v>3D</v>
          </cell>
        </row>
        <row r="132">
          <cell r="B132" t="str">
            <v>Kally Wills</v>
          </cell>
          <cell r="G132" t="str">
            <v>3D</v>
          </cell>
        </row>
        <row r="133">
          <cell r="B133" t="str">
            <v>Ashley Gunsch</v>
          </cell>
          <cell r="G133" t="str">
            <v>3D</v>
          </cell>
        </row>
        <row r="134">
          <cell r="B134" t="str">
            <v>Ashlie Mounkes</v>
          </cell>
          <cell r="G134" t="str">
            <v>3D</v>
          </cell>
        </row>
        <row r="135">
          <cell r="B135" t="str">
            <v>Aubrey Ross</v>
          </cell>
          <cell r="G135" t="str">
            <v>1D</v>
          </cell>
        </row>
        <row r="136">
          <cell r="B136" t="str">
            <v>Brynn Freemark</v>
          </cell>
          <cell r="G136" t="str">
            <v>2D</v>
          </cell>
        </row>
        <row r="137">
          <cell r="B137" t="str">
            <v>Jacy Spreen</v>
          </cell>
          <cell r="G137" t="str">
            <v>3D</v>
          </cell>
        </row>
        <row r="138">
          <cell r="B138" t="str">
            <v>Sadie Johanneson</v>
          </cell>
          <cell r="G138" t="str">
            <v>3D</v>
          </cell>
        </row>
        <row r="139">
          <cell r="B139" t="str">
            <v>Kim Rowley</v>
          </cell>
          <cell r="G139" t="str">
            <v>3D</v>
          </cell>
        </row>
        <row r="140">
          <cell r="B140" t="str">
            <v>Jessie Armstrong</v>
          </cell>
          <cell r="G140" t="str">
            <v>2D</v>
          </cell>
        </row>
        <row r="141">
          <cell r="B141" t="str">
            <v>Jessie Pearson</v>
          </cell>
          <cell r="G141" t="str">
            <v>3D</v>
          </cell>
        </row>
        <row r="142">
          <cell r="B142" t="str">
            <v>Cassidy Clark</v>
          </cell>
          <cell r="G142" t="str">
            <v>2D</v>
          </cell>
        </row>
        <row r="143">
          <cell r="B143" t="str">
            <v>Trina Banks</v>
          </cell>
          <cell r="G143" t="str">
            <v>3D</v>
          </cell>
        </row>
        <row r="144">
          <cell r="B144" t="str">
            <v>Amanda Young</v>
          </cell>
          <cell r="G144" t="str">
            <v>3D</v>
          </cell>
        </row>
        <row r="145">
          <cell r="B145" t="str">
            <v>Taylor Flewelling</v>
          </cell>
          <cell r="G145" t="str">
            <v>2D</v>
          </cell>
        </row>
        <row r="146">
          <cell r="B146" t="str">
            <v>Hadley Schiffner</v>
          </cell>
          <cell r="G146" t="str">
            <v>3D</v>
          </cell>
        </row>
        <row r="147">
          <cell r="B147" t="str">
            <v>Wren Denham</v>
          </cell>
          <cell r="G147" t="str">
            <v>3D</v>
          </cell>
        </row>
        <row r="148">
          <cell r="B148" t="str">
            <v>Keira Pawliuk</v>
          </cell>
          <cell r="G148" t="str">
            <v>3D</v>
          </cell>
        </row>
        <row r="149">
          <cell r="B149" t="str">
            <v>Rebekah Erickson</v>
          </cell>
          <cell r="G149" t="str">
            <v>2D</v>
          </cell>
        </row>
        <row r="150">
          <cell r="B150" t="str">
            <v>Shaya Biever</v>
          </cell>
          <cell r="G150" t="str">
            <v>1D</v>
          </cell>
        </row>
        <row r="151">
          <cell r="B151" t="str">
            <v>Shelby Corr</v>
          </cell>
          <cell r="G151" t="str">
            <v>3D</v>
          </cell>
        </row>
        <row r="152">
          <cell r="B152" t="str">
            <v>Angie Thompson</v>
          </cell>
          <cell r="G152" t="str">
            <v>2D</v>
          </cell>
        </row>
        <row r="153">
          <cell r="B153" t="str">
            <v>Maysa Schiffner</v>
          </cell>
          <cell r="G153" t="str">
            <v>3D</v>
          </cell>
        </row>
        <row r="154">
          <cell r="B154" t="str">
            <v>Tegan Poitras</v>
          </cell>
          <cell r="G154" t="str">
            <v>3D</v>
          </cell>
        </row>
        <row r="155">
          <cell r="B155" t="str">
            <v>Syphonna Leipert</v>
          </cell>
          <cell r="G155" t="str">
            <v>2D</v>
          </cell>
        </row>
        <row r="156">
          <cell r="B156" t="str">
            <v>Molly Bourke</v>
          </cell>
          <cell r="G156" t="str">
            <v>1D</v>
          </cell>
        </row>
        <row r="157">
          <cell r="B157" t="str">
            <v>Rylie Dowling</v>
          </cell>
          <cell r="G157" t="str">
            <v>1D</v>
          </cell>
        </row>
        <row r="158">
          <cell r="B158" t="str">
            <v>Ashley Reinhardt</v>
          </cell>
          <cell r="G158" t="str">
            <v>3D</v>
          </cell>
        </row>
        <row r="159">
          <cell r="B159" t="str">
            <v>Lilly Howelett</v>
          </cell>
          <cell r="G159" t="str">
            <v>1D</v>
          </cell>
        </row>
        <row r="160">
          <cell r="B160" t="str">
            <v>Ashlie Mounkes</v>
          </cell>
          <cell r="G160" t="str">
            <v>3D</v>
          </cell>
        </row>
        <row r="161">
          <cell r="B161" t="str">
            <v>Cassidy Clark</v>
          </cell>
          <cell r="G161" t="str">
            <v>3D</v>
          </cell>
        </row>
        <row r="162">
          <cell r="B162" t="str">
            <v>Amanda Young</v>
          </cell>
          <cell r="G162" t="str">
            <v>3D</v>
          </cell>
        </row>
        <row r="163">
          <cell r="B163" t="str">
            <v>Taylor Flewelling</v>
          </cell>
          <cell r="G163" t="str">
            <v>1D</v>
          </cell>
        </row>
        <row r="164">
          <cell r="B164" t="str">
            <v>Shelby Corr</v>
          </cell>
          <cell r="G164" t="str">
            <v>3D</v>
          </cell>
        </row>
        <row r="165">
          <cell r="B165" t="str">
            <v>Syphonna Leipert</v>
          </cell>
          <cell r="G165" t="str">
            <v>3D</v>
          </cell>
        </row>
        <row r="166">
          <cell r="B166" t="str">
            <v>Molly Bourke</v>
          </cell>
          <cell r="G166" t="str">
            <v>1D</v>
          </cell>
        </row>
        <row r="167">
          <cell r="G167" t="str">
            <v/>
          </cell>
        </row>
        <row r="168">
          <cell r="G168" t="str">
            <v/>
          </cell>
        </row>
        <row r="169">
          <cell r="G169" t="str">
            <v/>
          </cell>
        </row>
        <row r="170">
          <cell r="G170" t="str">
            <v/>
          </cell>
        </row>
        <row r="171">
          <cell r="G171" t="str">
            <v/>
          </cell>
        </row>
        <row r="172">
          <cell r="G172" t="str">
            <v/>
          </cell>
        </row>
        <row r="173">
          <cell r="G173" t="str">
            <v/>
          </cell>
        </row>
        <row r="174">
          <cell r="G174" t="str">
            <v/>
          </cell>
        </row>
        <row r="175">
          <cell r="G175" t="str">
            <v/>
          </cell>
        </row>
        <row r="176">
          <cell r="G176" t="str">
            <v/>
          </cell>
        </row>
        <row r="177">
          <cell r="G177" t="str">
            <v/>
          </cell>
        </row>
        <row r="178">
          <cell r="G178" t="str">
            <v/>
          </cell>
        </row>
        <row r="179">
          <cell r="G179" t="str">
            <v/>
          </cell>
        </row>
        <row r="180">
          <cell r="G180" t="str">
            <v/>
          </cell>
        </row>
        <row r="181">
          <cell r="G181" t="str">
            <v/>
          </cell>
        </row>
        <row r="182">
          <cell r="G182" t="str">
            <v/>
          </cell>
        </row>
        <row r="183">
          <cell r="G183" t="str">
            <v/>
          </cell>
        </row>
        <row r="184">
          <cell r="G184" t="str">
            <v/>
          </cell>
        </row>
        <row r="185">
          <cell r="G185" t="str">
            <v/>
          </cell>
        </row>
        <row r="186">
          <cell r="G186" t="str">
            <v/>
          </cell>
        </row>
        <row r="187">
          <cell r="G187" t="str">
            <v/>
          </cell>
        </row>
        <row r="188">
          <cell r="G188" t="str">
            <v/>
          </cell>
        </row>
        <row r="189">
          <cell r="G189" t="str">
            <v/>
          </cell>
        </row>
        <row r="190">
          <cell r="G190" t="str">
            <v/>
          </cell>
        </row>
        <row r="191">
          <cell r="G191" t="str">
            <v/>
          </cell>
        </row>
        <row r="192">
          <cell r="G192" t="str">
            <v/>
          </cell>
        </row>
        <row r="193">
          <cell r="G193" t="str">
            <v/>
          </cell>
        </row>
        <row r="194">
          <cell r="G194" t="str">
            <v/>
          </cell>
        </row>
        <row r="195">
          <cell r="G195" t="str">
            <v/>
          </cell>
        </row>
        <row r="196">
          <cell r="G196" t="str">
            <v/>
          </cell>
        </row>
        <row r="197">
          <cell r="G197" t="str">
            <v/>
          </cell>
        </row>
        <row r="198">
          <cell r="G198" t="str">
            <v/>
          </cell>
        </row>
        <row r="199">
          <cell r="G199" t="str">
            <v/>
          </cell>
        </row>
        <row r="200">
          <cell r="G200" t="str">
            <v/>
          </cell>
        </row>
        <row r="201">
          <cell r="G201" t="str">
            <v/>
          </cell>
        </row>
        <row r="202">
          <cell r="G202" t="str">
            <v/>
          </cell>
        </row>
        <row r="203">
          <cell r="G203" t="str">
            <v/>
          </cell>
        </row>
        <row r="204">
          <cell r="G204" t="str">
            <v/>
          </cell>
        </row>
        <row r="205">
          <cell r="G205" t="str">
            <v/>
          </cell>
        </row>
        <row r="206">
          <cell r="G206" t="str">
            <v/>
          </cell>
        </row>
        <row r="207">
          <cell r="G207" t="str">
            <v/>
          </cell>
        </row>
        <row r="208">
          <cell r="G208" t="str">
            <v/>
          </cell>
        </row>
        <row r="209">
          <cell r="G209" t="str">
            <v/>
          </cell>
        </row>
        <row r="210">
          <cell r="G210" t="str">
            <v/>
          </cell>
        </row>
        <row r="211">
          <cell r="G211" t="str">
            <v/>
          </cell>
        </row>
        <row r="212">
          <cell r="G212" t="str">
            <v/>
          </cell>
        </row>
        <row r="213">
          <cell r="G213" t="str">
            <v/>
          </cell>
        </row>
        <row r="214">
          <cell r="G214" t="str">
            <v/>
          </cell>
        </row>
        <row r="215">
          <cell r="G215" t="str">
            <v/>
          </cell>
        </row>
        <row r="216">
          <cell r="G216" t="str">
            <v/>
          </cell>
        </row>
        <row r="217">
          <cell r="G217" t="str">
            <v/>
          </cell>
        </row>
        <row r="219">
          <cell r="D219">
            <v>8940</v>
          </cell>
        </row>
        <row r="224">
          <cell r="D224">
            <v>6364</v>
          </cell>
        </row>
      </sheetData>
      <sheetData sheetId="2" refreshError="1"/>
      <sheetData sheetId="3" refreshError="1"/>
      <sheetData sheetId="4">
        <row r="18">
          <cell r="B18" t="str">
            <v>Molly Becker</v>
          </cell>
          <cell r="G18" t="str">
            <v>3D</v>
          </cell>
        </row>
        <row r="19">
          <cell r="B19" t="str">
            <v>Caitlyn Kelly</v>
          </cell>
          <cell r="G19" t="str">
            <v>2D</v>
          </cell>
        </row>
        <row r="20">
          <cell r="B20" t="str">
            <v>Payton Becker</v>
          </cell>
          <cell r="G20" t="str">
            <v>3D</v>
          </cell>
        </row>
        <row r="21">
          <cell r="B21" t="str">
            <v>Caitlyn Kelly</v>
          </cell>
          <cell r="G21" t="str">
            <v>1D</v>
          </cell>
        </row>
        <row r="22">
          <cell r="B22" t="str">
            <v>Paiten Axten</v>
          </cell>
          <cell r="G22" t="str">
            <v>2D</v>
          </cell>
        </row>
        <row r="23">
          <cell r="B23" t="str">
            <v>Oaklynn Schiffner</v>
          </cell>
          <cell r="G23" t="str">
            <v>3D</v>
          </cell>
        </row>
        <row r="24">
          <cell r="B24" t="str">
            <v>Molly Becker</v>
          </cell>
          <cell r="G24" t="str">
            <v>1D</v>
          </cell>
        </row>
        <row r="25">
          <cell r="B25" t="str">
            <v>Payton Becker</v>
          </cell>
          <cell r="G25" t="str">
            <v>2D</v>
          </cell>
        </row>
        <row r="26">
          <cell r="B26" t="str">
            <v>Caitlyn Kelly</v>
          </cell>
          <cell r="G26" t="str">
            <v>3D</v>
          </cell>
        </row>
        <row r="27">
          <cell r="B27" t="str">
            <v>Kirby Richardson</v>
          </cell>
          <cell r="G27" t="str">
            <v>3D</v>
          </cell>
        </row>
        <row r="28">
          <cell r="B28" t="str">
            <v>Jake Richardson</v>
          </cell>
          <cell r="G28" t="str">
            <v>2D</v>
          </cell>
        </row>
        <row r="29">
          <cell r="B29" t="str">
            <v>Oaklynn Schiffner</v>
          </cell>
          <cell r="G29" t="str">
            <v>3D</v>
          </cell>
        </row>
        <row r="30">
          <cell r="B30" t="str">
            <v>Molly Becker</v>
          </cell>
          <cell r="G30" t="str">
            <v>2D</v>
          </cell>
        </row>
        <row r="31">
          <cell r="B31" t="str">
            <v>Paiten Axten</v>
          </cell>
          <cell r="G31" t="str">
            <v>1D</v>
          </cell>
        </row>
        <row r="32">
          <cell r="B32" t="str">
            <v>Caitlyn Kelly</v>
          </cell>
          <cell r="G32" t="str">
            <v>3D</v>
          </cell>
        </row>
        <row r="33">
          <cell r="B33" t="str">
            <v>Kirby Richardson</v>
          </cell>
          <cell r="G33" t="str">
            <v>3D</v>
          </cell>
        </row>
        <row r="34">
          <cell r="B34" t="str">
            <v>Jake Richardson</v>
          </cell>
          <cell r="G34" t="str">
            <v>3D</v>
          </cell>
        </row>
        <row r="35">
          <cell r="B35" t="str">
            <v>Oaklynn Schiffner</v>
          </cell>
          <cell r="G35" t="str">
            <v>3D</v>
          </cell>
        </row>
        <row r="36">
          <cell r="B36" t="str">
            <v>Molly Becker</v>
          </cell>
          <cell r="G36" t="str">
            <v>2D</v>
          </cell>
        </row>
        <row r="37">
          <cell r="B37" t="str">
            <v>Payton Becker</v>
          </cell>
          <cell r="G37" t="str">
            <v>3D</v>
          </cell>
        </row>
        <row r="38">
          <cell r="B38" t="str">
            <v>Jake Richardson</v>
          </cell>
          <cell r="G38" t="str">
            <v>3D</v>
          </cell>
        </row>
        <row r="39">
          <cell r="B39" t="str">
            <v>Caitlyn Kelly</v>
          </cell>
          <cell r="G39" t="str">
            <v>3D</v>
          </cell>
        </row>
        <row r="40">
          <cell r="B40" t="str">
            <v>Kirby Richardson</v>
          </cell>
          <cell r="G40" t="str">
            <v>2D</v>
          </cell>
        </row>
        <row r="41">
          <cell r="B41" t="str">
            <v>Paiten Axten</v>
          </cell>
          <cell r="G41" t="str">
            <v>2D</v>
          </cell>
        </row>
        <row r="42">
          <cell r="B42" t="str">
            <v>Molly Becker</v>
          </cell>
          <cell r="G42" t="str">
            <v>3D</v>
          </cell>
        </row>
        <row r="43">
          <cell r="B43" t="str">
            <v>Kirby Richardson</v>
          </cell>
          <cell r="G43" t="str">
            <v>1D</v>
          </cell>
        </row>
        <row r="44">
          <cell r="B44" t="str">
            <v>Jake Richardson</v>
          </cell>
          <cell r="G44" t="str">
            <v>2D</v>
          </cell>
        </row>
        <row r="45">
          <cell r="G45" t="str">
            <v/>
          </cell>
        </row>
        <row r="46">
          <cell r="G46" t="str">
            <v/>
          </cell>
        </row>
        <row r="47">
          <cell r="G47" t="str">
            <v/>
          </cell>
        </row>
        <row r="48">
          <cell r="G48" t="str">
            <v/>
          </cell>
        </row>
        <row r="49">
          <cell r="G49" t="str">
            <v/>
          </cell>
        </row>
        <row r="50">
          <cell r="G50" t="str">
            <v/>
          </cell>
        </row>
        <row r="51">
          <cell r="G51" t="str">
            <v/>
          </cell>
        </row>
        <row r="52">
          <cell r="G52" t="str">
            <v/>
          </cell>
        </row>
        <row r="53">
          <cell r="G53" t="str">
            <v/>
          </cell>
        </row>
        <row r="54">
          <cell r="G54" t="str">
            <v/>
          </cell>
        </row>
        <row r="55">
          <cell r="G55" t="str">
            <v/>
          </cell>
        </row>
        <row r="56">
          <cell r="G56" t="str">
            <v/>
          </cell>
        </row>
        <row r="57">
          <cell r="G57" t="str">
            <v/>
          </cell>
        </row>
        <row r="58">
          <cell r="G58" t="str">
            <v/>
          </cell>
        </row>
        <row r="59">
          <cell r="G59" t="str">
            <v/>
          </cell>
        </row>
        <row r="60">
          <cell r="G60" t="str">
            <v/>
          </cell>
        </row>
        <row r="61">
          <cell r="G61" t="str">
            <v/>
          </cell>
        </row>
        <row r="62">
          <cell r="G62" t="str">
            <v/>
          </cell>
        </row>
        <row r="63">
          <cell r="G63" t="str">
            <v/>
          </cell>
        </row>
        <row r="64">
          <cell r="G64" t="str">
            <v/>
          </cell>
        </row>
        <row r="65">
          <cell r="G65" t="str">
            <v/>
          </cell>
        </row>
        <row r="66">
          <cell r="G66" t="str">
            <v/>
          </cell>
        </row>
        <row r="67">
          <cell r="G67" t="str">
            <v/>
          </cell>
        </row>
        <row r="68">
          <cell r="G68" t="str">
            <v/>
          </cell>
        </row>
        <row r="69">
          <cell r="G69" t="str">
            <v/>
          </cell>
        </row>
        <row r="70">
          <cell r="G70" t="str">
            <v/>
          </cell>
        </row>
        <row r="71">
          <cell r="G71" t="str">
            <v/>
          </cell>
        </row>
        <row r="72">
          <cell r="G72" t="str">
            <v/>
          </cell>
        </row>
        <row r="73">
          <cell r="G73" t="str">
            <v/>
          </cell>
        </row>
        <row r="74">
          <cell r="G74" t="str">
            <v/>
          </cell>
        </row>
        <row r="75">
          <cell r="G75" t="str">
            <v/>
          </cell>
        </row>
        <row r="76">
          <cell r="G76" t="str">
            <v/>
          </cell>
        </row>
        <row r="77">
          <cell r="G77" t="str">
            <v/>
          </cell>
        </row>
        <row r="78">
          <cell r="G78" t="str">
            <v/>
          </cell>
        </row>
        <row r="79">
          <cell r="G79" t="str">
            <v/>
          </cell>
        </row>
        <row r="80">
          <cell r="G80" t="str">
            <v/>
          </cell>
        </row>
        <row r="81">
          <cell r="G81" t="str">
            <v/>
          </cell>
        </row>
        <row r="82">
          <cell r="G82" t="str">
            <v/>
          </cell>
        </row>
        <row r="83">
          <cell r="G83" t="str">
            <v/>
          </cell>
        </row>
        <row r="84">
          <cell r="G84" t="str">
            <v/>
          </cell>
        </row>
        <row r="85">
          <cell r="G85" t="str">
            <v/>
          </cell>
        </row>
        <row r="86">
          <cell r="G86" t="str">
            <v/>
          </cell>
        </row>
        <row r="87">
          <cell r="G87" t="str">
            <v/>
          </cell>
        </row>
        <row r="88">
          <cell r="G88" t="str">
            <v/>
          </cell>
        </row>
        <row r="89">
          <cell r="G89" t="str">
            <v/>
          </cell>
        </row>
        <row r="90">
          <cell r="G90" t="str">
            <v/>
          </cell>
        </row>
        <row r="91">
          <cell r="G91" t="str">
            <v/>
          </cell>
        </row>
        <row r="92">
          <cell r="G92" t="str">
            <v/>
          </cell>
        </row>
        <row r="93">
          <cell r="G93" t="str">
            <v/>
          </cell>
        </row>
        <row r="94">
          <cell r="G94" t="str">
            <v/>
          </cell>
        </row>
        <row r="95">
          <cell r="G95" t="str">
            <v/>
          </cell>
        </row>
        <row r="96">
          <cell r="G96" t="str">
            <v/>
          </cell>
        </row>
        <row r="97">
          <cell r="G97" t="str">
            <v/>
          </cell>
        </row>
        <row r="98">
          <cell r="G98" t="str">
            <v/>
          </cell>
        </row>
        <row r="99">
          <cell r="G99" t="str">
            <v/>
          </cell>
        </row>
        <row r="100">
          <cell r="G100" t="str">
            <v/>
          </cell>
        </row>
        <row r="101">
          <cell r="G101" t="str">
            <v/>
          </cell>
        </row>
        <row r="102">
          <cell r="G102" t="str">
            <v/>
          </cell>
        </row>
        <row r="103">
          <cell r="G103" t="str">
            <v/>
          </cell>
        </row>
        <row r="104">
          <cell r="G104" t="str">
            <v/>
          </cell>
        </row>
        <row r="105">
          <cell r="G105" t="str">
            <v/>
          </cell>
        </row>
        <row r="106">
          <cell r="G106" t="str">
            <v/>
          </cell>
        </row>
        <row r="107">
          <cell r="G107" t="str">
            <v/>
          </cell>
        </row>
        <row r="108">
          <cell r="G108" t="str">
            <v/>
          </cell>
        </row>
        <row r="109">
          <cell r="G109" t="str">
            <v/>
          </cell>
        </row>
        <row r="110">
          <cell r="G110" t="str">
            <v/>
          </cell>
        </row>
        <row r="111">
          <cell r="G111" t="str">
            <v/>
          </cell>
        </row>
        <row r="112">
          <cell r="G112" t="str">
            <v/>
          </cell>
        </row>
        <row r="113">
          <cell r="G113" t="str">
            <v/>
          </cell>
        </row>
        <row r="114">
          <cell r="G114" t="str">
            <v/>
          </cell>
        </row>
        <row r="115">
          <cell r="G115" t="str">
            <v/>
          </cell>
        </row>
        <row r="116">
          <cell r="G116" t="str">
            <v/>
          </cell>
        </row>
        <row r="117">
          <cell r="G117" t="str">
            <v/>
          </cell>
        </row>
        <row r="118">
          <cell r="G118" t="str">
            <v/>
          </cell>
        </row>
        <row r="119">
          <cell r="G119" t="str">
            <v/>
          </cell>
        </row>
        <row r="120">
          <cell r="G120" t="str">
            <v/>
          </cell>
        </row>
        <row r="121">
          <cell r="G121" t="str">
            <v/>
          </cell>
        </row>
        <row r="122">
          <cell r="G122" t="str">
            <v/>
          </cell>
        </row>
        <row r="123">
          <cell r="G123" t="str">
            <v/>
          </cell>
        </row>
        <row r="124">
          <cell r="G124" t="str">
            <v/>
          </cell>
        </row>
        <row r="125">
          <cell r="G125" t="str">
            <v/>
          </cell>
        </row>
        <row r="126">
          <cell r="G126" t="str">
            <v/>
          </cell>
        </row>
        <row r="127">
          <cell r="G127" t="str">
            <v/>
          </cell>
        </row>
        <row r="128">
          <cell r="G128" t="str">
            <v/>
          </cell>
        </row>
        <row r="129">
          <cell r="G129" t="str">
            <v/>
          </cell>
        </row>
        <row r="130">
          <cell r="G130" t="str">
            <v/>
          </cell>
        </row>
        <row r="131">
          <cell r="G131" t="str">
            <v/>
          </cell>
        </row>
        <row r="132">
          <cell r="G132" t="str">
            <v/>
          </cell>
        </row>
        <row r="133">
          <cell r="G133" t="str">
            <v/>
          </cell>
        </row>
        <row r="134">
          <cell r="G134" t="str">
            <v/>
          </cell>
        </row>
        <row r="135">
          <cell r="G135" t="str">
            <v/>
          </cell>
        </row>
        <row r="136">
          <cell r="G136" t="str">
            <v/>
          </cell>
        </row>
        <row r="137">
          <cell r="G137" t="str">
            <v/>
          </cell>
        </row>
        <row r="138">
          <cell r="G138" t="str">
            <v/>
          </cell>
        </row>
        <row r="139">
          <cell r="G139" t="str">
            <v/>
          </cell>
        </row>
        <row r="140">
          <cell r="G140" t="str">
            <v/>
          </cell>
        </row>
        <row r="141">
          <cell r="G141" t="str">
            <v/>
          </cell>
        </row>
        <row r="142">
          <cell r="G142" t="str">
            <v/>
          </cell>
        </row>
        <row r="143">
          <cell r="G143" t="str">
            <v/>
          </cell>
        </row>
        <row r="144">
          <cell r="G144" t="str">
            <v/>
          </cell>
        </row>
        <row r="145">
          <cell r="G145" t="str">
            <v/>
          </cell>
        </row>
        <row r="146">
          <cell r="G146" t="str">
            <v/>
          </cell>
        </row>
        <row r="147">
          <cell r="G147" t="str">
            <v/>
          </cell>
        </row>
        <row r="148">
          <cell r="G148" t="str">
            <v/>
          </cell>
        </row>
        <row r="149">
          <cell r="G149" t="str">
            <v/>
          </cell>
        </row>
        <row r="150">
          <cell r="G150" t="str">
            <v/>
          </cell>
        </row>
        <row r="151">
          <cell r="G151" t="str">
            <v/>
          </cell>
        </row>
        <row r="152">
          <cell r="G152" t="str">
            <v/>
          </cell>
        </row>
        <row r="153">
          <cell r="G153" t="str">
            <v/>
          </cell>
        </row>
        <row r="154">
          <cell r="G154" t="str">
            <v/>
          </cell>
        </row>
        <row r="155">
          <cell r="G155" t="str">
            <v/>
          </cell>
        </row>
        <row r="156">
          <cell r="G156" t="str">
            <v/>
          </cell>
        </row>
        <row r="157">
          <cell r="G157" t="str">
            <v/>
          </cell>
        </row>
        <row r="158">
          <cell r="G158" t="str">
            <v/>
          </cell>
        </row>
        <row r="159">
          <cell r="G159" t="str">
            <v/>
          </cell>
        </row>
        <row r="160">
          <cell r="G160" t="str">
            <v/>
          </cell>
        </row>
        <row r="161">
          <cell r="G161" t="str">
            <v/>
          </cell>
        </row>
        <row r="162">
          <cell r="G162" t="str">
            <v/>
          </cell>
        </row>
        <row r="163">
          <cell r="G163" t="str">
            <v/>
          </cell>
        </row>
        <row r="164">
          <cell r="G164" t="str">
            <v/>
          </cell>
        </row>
        <row r="165">
          <cell r="G165" t="str">
            <v/>
          </cell>
        </row>
        <row r="166">
          <cell r="G166" t="str">
            <v/>
          </cell>
        </row>
        <row r="167">
          <cell r="G167" t="str">
            <v/>
          </cell>
        </row>
        <row r="168">
          <cell r="G168" t="str">
            <v/>
          </cell>
        </row>
        <row r="169">
          <cell r="G169" t="str">
            <v/>
          </cell>
        </row>
        <row r="170">
          <cell r="G170" t="str">
            <v/>
          </cell>
        </row>
        <row r="171">
          <cell r="G171" t="str">
            <v/>
          </cell>
        </row>
        <row r="172">
          <cell r="G172" t="str">
            <v/>
          </cell>
        </row>
        <row r="173">
          <cell r="G173" t="str">
            <v/>
          </cell>
        </row>
        <row r="174">
          <cell r="G174" t="str">
            <v/>
          </cell>
        </row>
        <row r="175">
          <cell r="G175" t="str">
            <v/>
          </cell>
        </row>
        <row r="176">
          <cell r="G176" t="str">
            <v/>
          </cell>
        </row>
        <row r="177">
          <cell r="G177" t="str">
            <v/>
          </cell>
        </row>
        <row r="178">
          <cell r="G178" t="str">
            <v/>
          </cell>
        </row>
        <row r="179">
          <cell r="G179" t="str">
            <v/>
          </cell>
        </row>
        <row r="180">
          <cell r="G180" t="str">
            <v/>
          </cell>
        </row>
        <row r="181">
          <cell r="G181" t="str">
            <v/>
          </cell>
        </row>
        <row r="182">
          <cell r="G182" t="str">
            <v/>
          </cell>
        </row>
        <row r="183">
          <cell r="G183" t="str">
            <v/>
          </cell>
        </row>
        <row r="184">
          <cell r="G184" t="str">
            <v/>
          </cell>
        </row>
        <row r="185">
          <cell r="G185" t="str">
            <v/>
          </cell>
        </row>
        <row r="186">
          <cell r="G186" t="str">
            <v/>
          </cell>
        </row>
        <row r="187">
          <cell r="G187" t="str">
            <v/>
          </cell>
        </row>
        <row r="188">
          <cell r="G188" t="str">
            <v/>
          </cell>
        </row>
        <row r="189">
          <cell r="G189" t="str">
            <v/>
          </cell>
        </row>
        <row r="190">
          <cell r="G190" t="str">
            <v/>
          </cell>
        </row>
        <row r="191">
          <cell r="G191" t="str">
            <v/>
          </cell>
        </row>
        <row r="192">
          <cell r="G192" t="str">
            <v/>
          </cell>
        </row>
        <row r="193">
          <cell r="G193" t="str">
            <v/>
          </cell>
        </row>
        <row r="194">
          <cell r="G194" t="str">
            <v/>
          </cell>
        </row>
        <row r="195">
          <cell r="G195" t="str">
            <v/>
          </cell>
        </row>
        <row r="196">
          <cell r="G196" t="str">
            <v/>
          </cell>
        </row>
        <row r="197">
          <cell r="G197" t="str">
            <v/>
          </cell>
        </row>
        <row r="198">
          <cell r="G198" t="str">
            <v/>
          </cell>
        </row>
        <row r="199">
          <cell r="G199" t="str">
            <v/>
          </cell>
        </row>
        <row r="200">
          <cell r="G200" t="str">
            <v/>
          </cell>
        </row>
        <row r="201">
          <cell r="G201" t="str">
            <v/>
          </cell>
        </row>
        <row r="202">
          <cell r="G202" t="str">
            <v/>
          </cell>
        </row>
        <row r="204">
          <cell r="D204">
            <v>1350</v>
          </cell>
        </row>
        <row r="209">
          <cell r="D209">
            <v>1310</v>
          </cell>
        </row>
      </sheetData>
      <sheetData sheetId="5" refreshError="1"/>
      <sheetData sheetId="6" refreshError="1"/>
      <sheetData sheetId="7">
        <row r="18">
          <cell r="A18">
            <v>1</v>
          </cell>
          <cell r="B18" t="str">
            <v>Brennan Watson</v>
          </cell>
          <cell r="F18">
            <v>13.5</v>
          </cell>
          <cell r="G18" t="str">
            <v>2D</v>
          </cell>
          <cell r="H18">
            <v>5</v>
          </cell>
          <cell r="I18">
            <v>0</v>
          </cell>
        </row>
        <row r="19">
          <cell r="A19">
            <v>2</v>
          </cell>
          <cell r="B19" t="str">
            <v>Rocky Ross</v>
          </cell>
          <cell r="F19">
            <v>5.5</v>
          </cell>
          <cell r="G19" t="str">
            <v>2D</v>
          </cell>
          <cell r="H19">
            <v>1</v>
          </cell>
          <cell r="I19">
            <v>300</v>
          </cell>
        </row>
        <row r="20">
          <cell r="A20">
            <v>3</v>
          </cell>
          <cell r="B20" t="str">
            <v>TJ Milne</v>
          </cell>
          <cell r="F20">
            <v>4.0999999999999996</v>
          </cell>
          <cell r="G20" t="str">
            <v>1D</v>
          </cell>
          <cell r="H20">
            <v>3</v>
          </cell>
          <cell r="I20">
            <v>0</v>
          </cell>
        </row>
        <row r="21">
          <cell r="A21">
            <v>4</v>
          </cell>
          <cell r="B21" t="str">
            <v>Jordan Richardson</v>
          </cell>
          <cell r="F21">
            <v>1000</v>
          </cell>
          <cell r="G21" t="str">
            <v>2D</v>
          </cell>
          <cell r="H21">
            <v>7</v>
          </cell>
          <cell r="I21">
            <v>0</v>
          </cell>
        </row>
        <row r="22">
          <cell r="A22">
            <v>5</v>
          </cell>
          <cell r="B22" t="str">
            <v>Brennan Watson</v>
          </cell>
          <cell r="F22">
            <v>1000</v>
          </cell>
          <cell r="G22" t="str">
            <v>2D</v>
          </cell>
          <cell r="H22">
            <v>7</v>
          </cell>
          <cell r="I22">
            <v>0</v>
          </cell>
        </row>
        <row r="23">
          <cell r="A23">
            <v>6</v>
          </cell>
          <cell r="B23" t="str">
            <v>Rocky Ross</v>
          </cell>
          <cell r="F23">
            <v>13.1</v>
          </cell>
          <cell r="G23" t="str">
            <v>2D</v>
          </cell>
          <cell r="H23">
            <v>3</v>
          </cell>
          <cell r="I23">
            <v>0</v>
          </cell>
        </row>
        <row r="24">
          <cell r="A24">
            <v>7</v>
          </cell>
          <cell r="B24" t="str">
            <v>Marty Lillico</v>
          </cell>
          <cell r="F24">
            <v>4.8</v>
          </cell>
          <cell r="G24" t="str">
            <v>1D</v>
          </cell>
          <cell r="H24">
            <v>5</v>
          </cell>
          <cell r="I24">
            <v>0</v>
          </cell>
        </row>
        <row r="25">
          <cell r="A25">
            <v>8</v>
          </cell>
          <cell r="B25" t="str">
            <v>Brennan Watson</v>
          </cell>
          <cell r="F25">
            <v>1000</v>
          </cell>
          <cell r="G25" t="str">
            <v>2D</v>
          </cell>
          <cell r="H25">
            <v>7</v>
          </cell>
          <cell r="I25">
            <v>0</v>
          </cell>
        </row>
        <row r="26">
          <cell r="A26">
            <v>9</v>
          </cell>
          <cell r="B26" t="str">
            <v>Cruz Lillico</v>
          </cell>
          <cell r="F26">
            <v>4</v>
          </cell>
          <cell r="G26" t="str">
            <v>1D</v>
          </cell>
          <cell r="H26">
            <v>2</v>
          </cell>
          <cell r="I26">
            <v>300</v>
          </cell>
        </row>
        <row r="27">
          <cell r="A27">
            <v>10</v>
          </cell>
          <cell r="B27" t="str">
            <v>Jordan Richardson</v>
          </cell>
          <cell r="F27">
            <v>1000</v>
          </cell>
          <cell r="G27" t="str">
            <v>2D</v>
          </cell>
          <cell r="H27">
            <v>7</v>
          </cell>
          <cell r="I27">
            <v>0</v>
          </cell>
        </row>
        <row r="28">
          <cell r="A28">
            <v>11</v>
          </cell>
          <cell r="B28" t="str">
            <v>Scott Schiffner</v>
          </cell>
          <cell r="F28">
            <v>6.2</v>
          </cell>
          <cell r="G28" t="str">
            <v>2D</v>
          </cell>
          <cell r="H28">
            <v>2</v>
          </cell>
          <cell r="I28">
            <v>200</v>
          </cell>
        </row>
        <row r="29">
          <cell r="A29">
            <v>12</v>
          </cell>
          <cell r="B29" t="str">
            <v>Rocky Ross</v>
          </cell>
          <cell r="F29">
            <v>13.3</v>
          </cell>
          <cell r="G29" t="str">
            <v>2D</v>
          </cell>
          <cell r="H29">
            <v>4</v>
          </cell>
          <cell r="I29">
            <v>0</v>
          </cell>
        </row>
        <row r="30">
          <cell r="A30">
            <v>13</v>
          </cell>
          <cell r="B30" t="str">
            <v>Marty Lillico</v>
          </cell>
          <cell r="F30">
            <v>4.5999999999999996</v>
          </cell>
          <cell r="G30" t="str">
            <v>1D</v>
          </cell>
          <cell r="H30">
            <v>4</v>
          </cell>
          <cell r="I30">
            <v>0</v>
          </cell>
        </row>
        <row r="31">
          <cell r="A31">
            <v>14</v>
          </cell>
          <cell r="B31" t="str">
            <v>Brennan Watson</v>
          </cell>
          <cell r="F31">
            <v>4.99</v>
          </cell>
          <cell r="G31" t="str">
            <v>1D</v>
          </cell>
          <cell r="H31">
            <v>7</v>
          </cell>
          <cell r="I31">
            <v>0</v>
          </cell>
        </row>
        <row r="32">
          <cell r="A32">
            <v>15</v>
          </cell>
          <cell r="B32" t="str">
            <v>Cruz Lillico</v>
          </cell>
          <cell r="F32">
            <v>1000</v>
          </cell>
          <cell r="G32" t="str">
            <v>2D</v>
          </cell>
          <cell r="H32">
            <v>7</v>
          </cell>
          <cell r="I32">
            <v>0</v>
          </cell>
        </row>
        <row r="33">
          <cell r="A33">
            <v>16</v>
          </cell>
          <cell r="B33" t="str">
            <v>Rocky Ross</v>
          </cell>
          <cell r="F33">
            <v>1000</v>
          </cell>
          <cell r="G33" t="str">
            <v>2D</v>
          </cell>
          <cell r="H33">
            <v>7</v>
          </cell>
          <cell r="I33">
            <v>0</v>
          </cell>
        </row>
        <row r="34">
          <cell r="A34">
            <v>17</v>
          </cell>
          <cell r="B34" t="str">
            <v>Scott Schiffner</v>
          </cell>
          <cell r="F34">
            <v>13.5</v>
          </cell>
          <cell r="G34" t="str">
            <v>2D</v>
          </cell>
          <cell r="H34">
            <v>5</v>
          </cell>
          <cell r="I34">
            <v>0</v>
          </cell>
        </row>
        <row r="35">
          <cell r="A35">
            <v>18</v>
          </cell>
          <cell r="B35" t="str">
            <v>Jordan Richardson</v>
          </cell>
          <cell r="F35">
            <v>4.9000000000000004</v>
          </cell>
          <cell r="G35" t="str">
            <v>1D</v>
          </cell>
          <cell r="H35">
            <v>6</v>
          </cell>
          <cell r="I35">
            <v>0</v>
          </cell>
        </row>
        <row r="36">
          <cell r="A36">
            <v>19</v>
          </cell>
          <cell r="B36" t="str">
            <v>Rocky Ross</v>
          </cell>
          <cell r="F36">
            <v>3.9</v>
          </cell>
          <cell r="G36" t="str">
            <v>1D</v>
          </cell>
          <cell r="H36">
            <v>1</v>
          </cell>
          <cell r="I36">
            <v>450</v>
          </cell>
        </row>
        <row r="37">
          <cell r="G37" t="str">
            <v/>
          </cell>
        </row>
        <row r="38">
          <cell r="G38" t="str">
            <v/>
          </cell>
        </row>
        <row r="39">
          <cell r="G39" t="str">
            <v/>
          </cell>
        </row>
        <row r="40">
          <cell r="G40" t="str">
            <v/>
          </cell>
        </row>
        <row r="41">
          <cell r="G41" t="str">
            <v/>
          </cell>
        </row>
        <row r="42">
          <cell r="G42" t="str">
            <v/>
          </cell>
        </row>
        <row r="43">
          <cell r="G43" t="str">
            <v/>
          </cell>
        </row>
        <row r="44">
          <cell r="G44" t="str">
            <v/>
          </cell>
        </row>
        <row r="45">
          <cell r="G45" t="str">
            <v/>
          </cell>
        </row>
        <row r="46">
          <cell r="G46" t="str">
            <v/>
          </cell>
        </row>
        <row r="47">
          <cell r="G47" t="str">
            <v/>
          </cell>
        </row>
        <row r="48">
          <cell r="G48" t="str">
            <v/>
          </cell>
        </row>
        <row r="49">
          <cell r="G49" t="str">
            <v/>
          </cell>
        </row>
        <row r="50">
          <cell r="G50" t="str">
            <v/>
          </cell>
        </row>
        <row r="51">
          <cell r="G51" t="str">
            <v/>
          </cell>
        </row>
        <row r="52">
          <cell r="G52" t="str">
            <v/>
          </cell>
        </row>
        <row r="53">
          <cell r="G53" t="str">
            <v/>
          </cell>
        </row>
        <row r="54">
          <cell r="G54" t="str">
            <v/>
          </cell>
        </row>
        <row r="55">
          <cell r="G55" t="str">
            <v/>
          </cell>
        </row>
        <row r="56">
          <cell r="G56" t="str">
            <v/>
          </cell>
        </row>
        <row r="57">
          <cell r="G57" t="str">
            <v/>
          </cell>
        </row>
        <row r="58">
          <cell r="G58" t="str">
            <v/>
          </cell>
        </row>
        <row r="59">
          <cell r="G59" t="str">
            <v/>
          </cell>
        </row>
        <row r="60">
          <cell r="G60" t="str">
            <v/>
          </cell>
        </row>
        <row r="61">
          <cell r="G61" t="str">
            <v/>
          </cell>
        </row>
        <row r="62">
          <cell r="G62" t="str">
            <v/>
          </cell>
        </row>
        <row r="63">
          <cell r="G63" t="str">
            <v/>
          </cell>
        </row>
        <row r="64">
          <cell r="G64" t="str">
            <v/>
          </cell>
        </row>
        <row r="65">
          <cell r="G65" t="str">
            <v/>
          </cell>
        </row>
        <row r="66">
          <cell r="G66" t="str">
            <v/>
          </cell>
        </row>
        <row r="67">
          <cell r="G67" t="str">
            <v/>
          </cell>
        </row>
        <row r="68">
          <cell r="G68" t="str">
            <v/>
          </cell>
        </row>
        <row r="69">
          <cell r="G69" t="str">
            <v/>
          </cell>
        </row>
        <row r="70">
          <cell r="G70" t="str">
            <v/>
          </cell>
        </row>
        <row r="71">
          <cell r="G71" t="str">
            <v/>
          </cell>
        </row>
        <row r="72">
          <cell r="G72" t="str">
            <v/>
          </cell>
        </row>
        <row r="73">
          <cell r="G73" t="str">
            <v/>
          </cell>
        </row>
        <row r="74">
          <cell r="G74" t="str">
            <v/>
          </cell>
        </row>
        <row r="75">
          <cell r="G75" t="str">
            <v/>
          </cell>
        </row>
        <row r="76">
          <cell r="G76" t="str">
            <v/>
          </cell>
        </row>
        <row r="77">
          <cell r="G77" t="str">
            <v/>
          </cell>
        </row>
        <row r="78">
          <cell r="G78" t="str">
            <v/>
          </cell>
        </row>
        <row r="79">
          <cell r="G79" t="str">
            <v/>
          </cell>
        </row>
        <row r="80">
          <cell r="G80" t="str">
            <v/>
          </cell>
        </row>
        <row r="81">
          <cell r="G81" t="str">
            <v/>
          </cell>
        </row>
        <row r="82">
          <cell r="G82" t="str">
            <v/>
          </cell>
        </row>
        <row r="83">
          <cell r="G83" t="str">
            <v/>
          </cell>
        </row>
        <row r="84">
          <cell r="G84" t="str">
            <v/>
          </cell>
        </row>
        <row r="85">
          <cell r="G85" t="str">
            <v/>
          </cell>
        </row>
        <row r="86">
          <cell r="G86" t="str">
            <v/>
          </cell>
        </row>
        <row r="87">
          <cell r="G87" t="str">
            <v/>
          </cell>
        </row>
        <row r="88">
          <cell r="G88" t="str">
            <v/>
          </cell>
        </row>
        <row r="89">
          <cell r="G89" t="str">
            <v/>
          </cell>
        </row>
        <row r="90">
          <cell r="G90" t="str">
            <v/>
          </cell>
        </row>
        <row r="91">
          <cell r="G91" t="str">
            <v/>
          </cell>
        </row>
        <row r="92">
          <cell r="G92" t="str">
            <v/>
          </cell>
        </row>
        <row r="93">
          <cell r="G93" t="str">
            <v/>
          </cell>
        </row>
        <row r="94">
          <cell r="G94" t="str">
            <v/>
          </cell>
        </row>
        <row r="95">
          <cell r="G95" t="str">
            <v/>
          </cell>
        </row>
        <row r="96">
          <cell r="G96" t="str">
            <v/>
          </cell>
        </row>
        <row r="97">
          <cell r="G97" t="str">
            <v/>
          </cell>
        </row>
        <row r="98">
          <cell r="G98" t="str">
            <v/>
          </cell>
        </row>
        <row r="99">
          <cell r="G99" t="str">
            <v/>
          </cell>
        </row>
        <row r="100">
          <cell r="G100" t="str">
            <v/>
          </cell>
        </row>
        <row r="101">
          <cell r="G101" t="str">
            <v/>
          </cell>
        </row>
        <row r="102">
          <cell r="G102" t="str">
            <v/>
          </cell>
        </row>
        <row r="103">
          <cell r="G103" t="str">
            <v/>
          </cell>
        </row>
        <row r="104">
          <cell r="G104" t="str">
            <v/>
          </cell>
        </row>
        <row r="105">
          <cell r="G105" t="str">
            <v/>
          </cell>
        </row>
        <row r="106">
          <cell r="G106" t="str">
            <v/>
          </cell>
        </row>
        <row r="107">
          <cell r="G107" t="str">
            <v/>
          </cell>
        </row>
        <row r="108">
          <cell r="G108" t="str">
            <v/>
          </cell>
        </row>
        <row r="109">
          <cell r="G109" t="str">
            <v/>
          </cell>
        </row>
        <row r="110">
          <cell r="G110" t="str">
            <v/>
          </cell>
        </row>
        <row r="111">
          <cell r="G111" t="str">
            <v/>
          </cell>
        </row>
        <row r="112">
          <cell r="G112" t="str">
            <v/>
          </cell>
        </row>
        <row r="113">
          <cell r="G113" t="str">
            <v/>
          </cell>
        </row>
        <row r="114">
          <cell r="G114" t="str">
            <v/>
          </cell>
        </row>
        <row r="115">
          <cell r="G115" t="str">
            <v/>
          </cell>
        </row>
        <row r="116">
          <cell r="G116" t="str">
            <v/>
          </cell>
        </row>
        <row r="117">
          <cell r="G117" t="str">
            <v/>
          </cell>
        </row>
        <row r="118">
          <cell r="G118" t="str">
            <v/>
          </cell>
        </row>
        <row r="119">
          <cell r="G119" t="str">
            <v/>
          </cell>
        </row>
        <row r="120">
          <cell r="G120" t="str">
            <v/>
          </cell>
        </row>
        <row r="121">
          <cell r="G121" t="str">
            <v/>
          </cell>
        </row>
        <row r="122">
          <cell r="G122" t="str">
            <v/>
          </cell>
        </row>
        <row r="123">
          <cell r="G123" t="str">
            <v/>
          </cell>
        </row>
        <row r="124">
          <cell r="G124" t="str">
            <v/>
          </cell>
        </row>
        <row r="125">
          <cell r="G125" t="str">
            <v/>
          </cell>
        </row>
        <row r="126">
          <cell r="G126" t="str">
            <v/>
          </cell>
        </row>
        <row r="127">
          <cell r="G127" t="str">
            <v/>
          </cell>
        </row>
        <row r="128">
          <cell r="G128" t="str">
            <v/>
          </cell>
        </row>
        <row r="129">
          <cell r="G129" t="str">
            <v/>
          </cell>
        </row>
        <row r="130">
          <cell r="G130" t="str">
            <v/>
          </cell>
        </row>
        <row r="131">
          <cell r="G131" t="str">
            <v/>
          </cell>
        </row>
        <row r="132">
          <cell r="G132" t="str">
            <v/>
          </cell>
        </row>
        <row r="133">
          <cell r="G133" t="str">
            <v/>
          </cell>
        </row>
        <row r="134">
          <cell r="G134" t="str">
            <v/>
          </cell>
        </row>
        <row r="135">
          <cell r="G135" t="str">
            <v/>
          </cell>
        </row>
        <row r="136">
          <cell r="G136" t="str">
            <v/>
          </cell>
        </row>
        <row r="137">
          <cell r="G137" t="str">
            <v/>
          </cell>
        </row>
        <row r="138">
          <cell r="G138" t="str">
            <v/>
          </cell>
        </row>
        <row r="139">
          <cell r="G139" t="str">
            <v/>
          </cell>
        </row>
        <row r="140">
          <cell r="G140" t="str">
            <v/>
          </cell>
        </row>
        <row r="141">
          <cell r="G141" t="str">
            <v/>
          </cell>
        </row>
        <row r="142">
          <cell r="G142" t="str">
            <v/>
          </cell>
        </row>
        <row r="143">
          <cell r="G143" t="str">
            <v/>
          </cell>
        </row>
        <row r="144">
          <cell r="G144" t="str">
            <v/>
          </cell>
        </row>
        <row r="145">
          <cell r="G145" t="str">
            <v/>
          </cell>
        </row>
        <row r="146">
          <cell r="G146" t="str">
            <v/>
          </cell>
        </row>
        <row r="147">
          <cell r="G147" t="str">
            <v/>
          </cell>
        </row>
        <row r="148">
          <cell r="G148" t="str">
            <v/>
          </cell>
        </row>
        <row r="149">
          <cell r="G149" t="str">
            <v/>
          </cell>
        </row>
        <row r="150">
          <cell r="G150" t="str">
            <v/>
          </cell>
        </row>
        <row r="151">
          <cell r="G151" t="str">
            <v/>
          </cell>
        </row>
        <row r="152">
          <cell r="G152" t="str">
            <v/>
          </cell>
        </row>
        <row r="153">
          <cell r="G153" t="str">
            <v/>
          </cell>
        </row>
        <row r="154">
          <cell r="G154" t="str">
            <v/>
          </cell>
        </row>
        <row r="155">
          <cell r="G155" t="str">
            <v/>
          </cell>
        </row>
        <row r="156">
          <cell r="G156" t="str">
            <v/>
          </cell>
        </row>
        <row r="157">
          <cell r="G157" t="str">
            <v/>
          </cell>
        </row>
        <row r="158">
          <cell r="G158" t="str">
            <v/>
          </cell>
        </row>
        <row r="159">
          <cell r="G159" t="str">
            <v/>
          </cell>
        </row>
        <row r="160">
          <cell r="G160" t="str">
            <v/>
          </cell>
        </row>
        <row r="161">
          <cell r="G161" t="str">
            <v/>
          </cell>
        </row>
        <row r="162">
          <cell r="G162" t="str">
            <v/>
          </cell>
        </row>
        <row r="163">
          <cell r="G163" t="str">
            <v/>
          </cell>
        </row>
        <row r="164">
          <cell r="G164" t="str">
            <v/>
          </cell>
        </row>
        <row r="165">
          <cell r="G165" t="str">
            <v/>
          </cell>
        </row>
        <row r="166">
          <cell r="G166" t="str">
            <v/>
          </cell>
        </row>
        <row r="167">
          <cell r="G167" t="str">
            <v/>
          </cell>
        </row>
        <row r="168">
          <cell r="G168" t="str">
            <v/>
          </cell>
        </row>
        <row r="169">
          <cell r="G169" t="str">
            <v/>
          </cell>
        </row>
        <row r="170">
          <cell r="G170" t="str">
            <v/>
          </cell>
        </row>
        <row r="171">
          <cell r="G171" t="str">
            <v/>
          </cell>
        </row>
        <row r="172">
          <cell r="G172" t="str">
            <v/>
          </cell>
        </row>
        <row r="173">
          <cell r="G173" t="str">
            <v/>
          </cell>
        </row>
        <row r="174">
          <cell r="G174" t="str">
            <v/>
          </cell>
        </row>
        <row r="175">
          <cell r="G175" t="str">
            <v/>
          </cell>
        </row>
        <row r="176">
          <cell r="G176" t="str">
            <v/>
          </cell>
        </row>
        <row r="177">
          <cell r="G177" t="str">
            <v/>
          </cell>
        </row>
        <row r="178">
          <cell r="G178" t="str">
            <v/>
          </cell>
        </row>
        <row r="179">
          <cell r="G179" t="str">
            <v/>
          </cell>
        </row>
        <row r="180">
          <cell r="G180" t="str">
            <v/>
          </cell>
        </row>
        <row r="181">
          <cell r="G181" t="str">
            <v/>
          </cell>
        </row>
        <row r="182">
          <cell r="G182" t="str">
            <v/>
          </cell>
        </row>
        <row r="183">
          <cell r="G183" t="str">
            <v/>
          </cell>
        </row>
        <row r="184">
          <cell r="G184" t="str">
            <v/>
          </cell>
        </row>
        <row r="185">
          <cell r="B185" t="str">
            <v>Total Fees Collected</v>
          </cell>
          <cell r="G185" t="str">
            <v>No Time</v>
          </cell>
        </row>
        <row r="186">
          <cell r="B186" t="str">
            <v>Entries (count)</v>
          </cell>
          <cell r="G186" t="str">
            <v>No Time</v>
          </cell>
        </row>
        <row r="187">
          <cell r="B187" t="str">
            <v>Stock (Entries x Stock Fee)</v>
          </cell>
          <cell r="G187" t="str">
            <v>No Time</v>
          </cell>
        </row>
        <row r="188">
          <cell r="B188" t="str">
            <v>Payout (Fees - Stock)</v>
          </cell>
          <cell r="G188" t="str">
            <v>No Time</v>
          </cell>
        </row>
        <row r="189">
          <cell r="B189" t="str">
            <v>Added Money</v>
          </cell>
          <cell r="G189" t="str">
            <v>No Time</v>
          </cell>
        </row>
        <row r="190">
          <cell r="B190" t="str">
            <v>TOTAL PAYOUT POOL</v>
          </cell>
          <cell r="G190" t="str">
            <v>No Time</v>
          </cell>
        </row>
        <row r="191">
          <cell r="G191" t="str">
            <v/>
          </cell>
        </row>
        <row r="192">
          <cell r="G192" t="str">
            <v/>
          </cell>
        </row>
        <row r="193">
          <cell r="G193" t="str">
            <v/>
          </cell>
        </row>
        <row r="194">
          <cell r="G194" t="str">
            <v/>
          </cell>
        </row>
        <row r="195">
          <cell r="G195" t="str">
            <v/>
          </cell>
        </row>
        <row r="196">
          <cell r="G196" t="str">
            <v/>
          </cell>
        </row>
        <row r="198">
          <cell r="D198">
            <v>1250</v>
          </cell>
        </row>
        <row r="203">
          <cell r="D203">
            <v>1250</v>
          </cell>
        </row>
      </sheetData>
      <sheetData sheetId="8" refreshError="1"/>
      <sheetData sheetId="9" refreshError="1"/>
      <sheetData sheetId="10">
        <row r="24">
          <cell r="A24">
            <v>1</v>
          </cell>
          <cell r="B24" t="str">
            <v>Lilly Howlett</v>
          </cell>
          <cell r="F24">
            <v>3.8</v>
          </cell>
          <cell r="G24" t="str">
            <v>1D</v>
          </cell>
          <cell r="H24">
            <v>9</v>
          </cell>
          <cell r="I24">
            <v>0</v>
          </cell>
          <cell r="J24">
            <v>5.2</v>
          </cell>
          <cell r="K24" t="str">
            <v>2D</v>
          </cell>
          <cell r="L24">
            <v>7</v>
          </cell>
          <cell r="M24">
            <v>0</v>
          </cell>
          <cell r="N24">
            <v>3.8</v>
          </cell>
          <cell r="O24" t="str">
            <v>1D</v>
          </cell>
          <cell r="P24">
            <v>9</v>
          </cell>
          <cell r="Q24">
            <v>0</v>
          </cell>
          <cell r="V24">
            <v>4.0999999999999996</v>
          </cell>
          <cell r="W24">
            <v>16.899999999999999</v>
          </cell>
          <cell r="X24" t="str">
            <v>1D</v>
          </cell>
          <cell r="Y24">
            <v>9</v>
          </cell>
          <cell r="Z24">
            <v>0</v>
          </cell>
          <cell r="AB24">
            <v>0</v>
          </cell>
        </row>
        <row r="25">
          <cell r="A25">
            <v>2</v>
          </cell>
          <cell r="B25" t="str">
            <v>Syphonna Leipert</v>
          </cell>
          <cell r="F25">
            <v>1000</v>
          </cell>
          <cell r="G25" t="str">
            <v>3D</v>
          </cell>
          <cell r="H25">
            <v>7</v>
          </cell>
          <cell r="I25">
            <v>0</v>
          </cell>
          <cell r="J25">
            <v>4.4000000000000004</v>
          </cell>
          <cell r="K25" t="str">
            <v>2D</v>
          </cell>
          <cell r="L25">
            <v>1</v>
          </cell>
          <cell r="M25">
            <v>507.5</v>
          </cell>
          <cell r="N25">
            <v>1000</v>
          </cell>
          <cell r="O25" t="str">
            <v>3D</v>
          </cell>
          <cell r="P25">
            <v>9</v>
          </cell>
          <cell r="Q25">
            <v>0</v>
          </cell>
          <cell r="V25">
            <v>5.7</v>
          </cell>
          <cell r="W25">
            <v>2010.1000000000001</v>
          </cell>
          <cell r="X25" t="str">
            <v>2D</v>
          </cell>
          <cell r="Y25">
            <v>8</v>
          </cell>
          <cell r="Z25">
            <v>0</v>
          </cell>
          <cell r="AB25">
            <v>0</v>
          </cell>
        </row>
        <row r="26">
          <cell r="A26">
            <v>3</v>
          </cell>
          <cell r="B26" t="str">
            <v>Megan Wills</v>
          </cell>
          <cell r="F26">
            <v>5</v>
          </cell>
          <cell r="G26" t="str">
            <v>2D</v>
          </cell>
          <cell r="H26">
            <v>6</v>
          </cell>
          <cell r="I26">
            <v>0</v>
          </cell>
          <cell r="J26">
            <v>5.0999999999999996</v>
          </cell>
          <cell r="K26" t="str">
            <v>2D</v>
          </cell>
          <cell r="L26">
            <v>5</v>
          </cell>
          <cell r="M26">
            <v>0</v>
          </cell>
          <cell r="N26">
            <v>1000</v>
          </cell>
          <cell r="O26" t="str">
            <v>3D</v>
          </cell>
          <cell r="P26">
            <v>9</v>
          </cell>
          <cell r="Q26">
            <v>0</v>
          </cell>
          <cell r="V26">
            <v>1000</v>
          </cell>
          <cell r="W26">
            <v>2010.1</v>
          </cell>
          <cell r="X26" t="str">
            <v>3D</v>
          </cell>
          <cell r="Y26">
            <v>4</v>
          </cell>
          <cell r="Z26">
            <v>0</v>
          </cell>
          <cell r="AB26">
            <v>0</v>
          </cell>
        </row>
        <row r="27">
          <cell r="A27">
            <v>4</v>
          </cell>
          <cell r="B27" t="str">
            <v>Jesse Armstrong</v>
          </cell>
          <cell r="F27">
            <v>3.7</v>
          </cell>
          <cell r="G27" t="str">
            <v>1D</v>
          </cell>
          <cell r="H27">
            <v>6</v>
          </cell>
          <cell r="I27">
            <v>0</v>
          </cell>
          <cell r="J27">
            <v>3.5</v>
          </cell>
          <cell r="K27" t="str">
            <v>1D</v>
          </cell>
          <cell r="L27">
            <v>2</v>
          </cell>
          <cell r="M27">
            <v>407.8125</v>
          </cell>
          <cell r="N27">
            <v>4.4000000000000004</v>
          </cell>
          <cell r="O27" t="str">
            <v>2D</v>
          </cell>
          <cell r="P27">
            <v>2</v>
          </cell>
          <cell r="Q27">
            <v>253.75</v>
          </cell>
          <cell r="V27">
            <v>3.6</v>
          </cell>
          <cell r="W27">
            <v>15.200000000000001</v>
          </cell>
          <cell r="X27" t="str">
            <v>1D</v>
          </cell>
          <cell r="Y27">
            <v>2</v>
          </cell>
          <cell r="Z27">
            <v>489.375</v>
          </cell>
          <cell r="AB27">
            <v>5.1785714285714288</v>
          </cell>
        </row>
        <row r="28">
          <cell r="A28">
            <v>5</v>
          </cell>
          <cell r="B28" t="str">
            <v>Shelby Corr</v>
          </cell>
          <cell r="F28">
            <v>3.9</v>
          </cell>
          <cell r="G28" t="str">
            <v>1D</v>
          </cell>
          <cell r="H28">
            <v>10</v>
          </cell>
          <cell r="I28">
            <v>0</v>
          </cell>
          <cell r="J28">
            <v>1000</v>
          </cell>
          <cell r="K28" t="str">
            <v>3D</v>
          </cell>
          <cell r="L28">
            <v>6</v>
          </cell>
          <cell r="M28">
            <v>0</v>
          </cell>
          <cell r="N28">
            <v>1000</v>
          </cell>
          <cell r="O28" t="str">
            <v>3D</v>
          </cell>
          <cell r="P28">
            <v>9</v>
          </cell>
          <cell r="Q28">
            <v>0</v>
          </cell>
          <cell r="V28">
            <v>4.7</v>
          </cell>
          <cell r="W28">
            <v>2008.6000000000001</v>
          </cell>
          <cell r="X28" t="str">
            <v>2D</v>
          </cell>
          <cell r="Y28">
            <v>2</v>
          </cell>
          <cell r="Z28">
            <v>380.625</v>
          </cell>
          <cell r="AB28">
            <v>5.1785714285714288</v>
          </cell>
        </row>
        <row r="29">
          <cell r="A29">
            <v>6</v>
          </cell>
          <cell r="B29" t="str">
            <v>TJ Nash</v>
          </cell>
          <cell r="F29">
            <v>1000</v>
          </cell>
          <cell r="G29" t="str">
            <v>3D</v>
          </cell>
          <cell r="H29">
            <v>7</v>
          </cell>
          <cell r="I29">
            <v>0</v>
          </cell>
          <cell r="J29">
            <v>4.2</v>
          </cell>
          <cell r="K29" t="str">
            <v>1D</v>
          </cell>
          <cell r="L29">
            <v>7</v>
          </cell>
          <cell r="M29">
            <v>0</v>
          </cell>
          <cell r="N29">
            <v>4.2</v>
          </cell>
          <cell r="O29" t="str">
            <v>2D</v>
          </cell>
          <cell r="P29">
            <v>1</v>
          </cell>
          <cell r="Q29">
            <v>507.5</v>
          </cell>
          <cell r="V29">
            <v>1000</v>
          </cell>
          <cell r="W29">
            <v>2008.4</v>
          </cell>
          <cell r="X29" t="str">
            <v>3D</v>
          </cell>
          <cell r="Y29">
            <v>4</v>
          </cell>
          <cell r="Z29">
            <v>0</v>
          </cell>
          <cell r="AB29">
            <v>0</v>
          </cell>
        </row>
        <row r="30">
          <cell r="A30">
            <v>7</v>
          </cell>
          <cell r="B30" t="str">
            <v>Brittany Schuck</v>
          </cell>
          <cell r="F30">
            <v>6.4</v>
          </cell>
          <cell r="G30" t="str">
            <v>3D</v>
          </cell>
          <cell r="H30">
            <v>2</v>
          </cell>
          <cell r="I30">
            <v>217.5</v>
          </cell>
          <cell r="J30">
            <v>1000</v>
          </cell>
          <cell r="K30" t="str">
            <v>3D</v>
          </cell>
          <cell r="L30">
            <v>6</v>
          </cell>
          <cell r="M30">
            <v>0</v>
          </cell>
          <cell r="N30">
            <v>4.0999999999999996</v>
          </cell>
          <cell r="O30" t="str">
            <v>1D</v>
          </cell>
          <cell r="P30">
            <v>12</v>
          </cell>
          <cell r="Q30">
            <v>0</v>
          </cell>
          <cell r="V30">
            <v>3.9</v>
          </cell>
          <cell r="W30">
            <v>1014.4</v>
          </cell>
          <cell r="X30" t="str">
            <v>1D</v>
          </cell>
          <cell r="Y30">
            <v>5</v>
          </cell>
          <cell r="Z30">
            <v>0</v>
          </cell>
          <cell r="AB30">
            <v>0</v>
          </cell>
        </row>
        <row r="31">
          <cell r="A31">
            <v>8</v>
          </cell>
          <cell r="B31" t="str">
            <v>Jessie Pearson</v>
          </cell>
          <cell r="F31">
            <v>3.7</v>
          </cell>
          <cell r="G31" t="str">
            <v>1D</v>
          </cell>
          <cell r="H31">
            <v>6</v>
          </cell>
          <cell r="I31">
            <v>0</v>
          </cell>
          <cell r="J31">
            <v>4.2</v>
          </cell>
          <cell r="K31" t="str">
            <v>1D</v>
          </cell>
          <cell r="L31">
            <v>7</v>
          </cell>
          <cell r="M31">
            <v>0</v>
          </cell>
          <cell r="N31">
            <v>3.5</v>
          </cell>
          <cell r="O31" t="str">
            <v>1D</v>
          </cell>
          <cell r="P31">
            <v>3</v>
          </cell>
          <cell r="Q31">
            <v>163.12500000000003</v>
          </cell>
          <cell r="V31">
            <v>13.1</v>
          </cell>
          <cell r="W31">
            <v>24.5</v>
          </cell>
          <cell r="X31" t="str">
            <v>3D</v>
          </cell>
          <cell r="Y31">
            <v>3</v>
          </cell>
          <cell r="Z31">
            <v>145</v>
          </cell>
          <cell r="AB31">
            <v>5.1785714285714288</v>
          </cell>
        </row>
        <row r="32">
          <cell r="A32">
            <v>9</v>
          </cell>
          <cell r="B32" t="str">
            <v>Hanna Leitch</v>
          </cell>
          <cell r="F32">
            <v>1000</v>
          </cell>
          <cell r="G32" t="str">
            <v>3D</v>
          </cell>
          <cell r="H32">
            <v>7</v>
          </cell>
          <cell r="I32">
            <v>0</v>
          </cell>
          <cell r="J32">
            <v>5.3</v>
          </cell>
          <cell r="K32" t="str">
            <v>2D</v>
          </cell>
          <cell r="L32">
            <v>9</v>
          </cell>
          <cell r="M32">
            <v>0</v>
          </cell>
          <cell r="N32">
            <v>4.5</v>
          </cell>
          <cell r="O32" t="str">
            <v>2D</v>
          </cell>
          <cell r="P32">
            <v>5</v>
          </cell>
          <cell r="Q32">
            <v>0</v>
          </cell>
          <cell r="V32">
            <v>4.9000000000000004</v>
          </cell>
          <cell r="W32">
            <v>1014.6999999999999</v>
          </cell>
          <cell r="X32" t="str">
            <v>2D</v>
          </cell>
          <cell r="Y32">
            <v>4</v>
          </cell>
          <cell r="Z32">
            <v>31.71875</v>
          </cell>
          <cell r="AB32">
            <v>5.1785714285714288</v>
          </cell>
        </row>
        <row r="33">
          <cell r="A33">
            <v>10</v>
          </cell>
          <cell r="B33" t="str">
            <v>Hadley Schiffner</v>
          </cell>
          <cell r="F33">
            <v>4.5</v>
          </cell>
          <cell r="G33" t="str">
            <v>2D</v>
          </cell>
          <cell r="H33">
            <v>1</v>
          </cell>
          <cell r="I33">
            <v>380.625</v>
          </cell>
          <cell r="J33">
            <v>1000</v>
          </cell>
          <cell r="K33" t="str">
            <v>3D</v>
          </cell>
          <cell r="L33">
            <v>6</v>
          </cell>
          <cell r="M33">
            <v>0</v>
          </cell>
          <cell r="N33">
            <v>3.5</v>
          </cell>
          <cell r="O33" t="str">
            <v>1D</v>
          </cell>
          <cell r="P33">
            <v>3</v>
          </cell>
          <cell r="Q33">
            <v>163.12500000000003</v>
          </cell>
          <cell r="V33">
            <v>4</v>
          </cell>
          <cell r="W33">
            <v>1012</v>
          </cell>
          <cell r="X33" t="str">
            <v>1D</v>
          </cell>
          <cell r="Y33">
            <v>6</v>
          </cell>
          <cell r="Z33">
            <v>0</v>
          </cell>
          <cell r="AB33">
            <v>0</v>
          </cell>
        </row>
        <row r="34">
          <cell r="A34">
            <v>11</v>
          </cell>
          <cell r="B34" t="str">
            <v>Ashley Gunsch</v>
          </cell>
          <cell r="F34">
            <v>1000</v>
          </cell>
          <cell r="G34" t="str">
            <v>3D</v>
          </cell>
          <cell r="H34">
            <v>7</v>
          </cell>
          <cell r="I34">
            <v>0</v>
          </cell>
          <cell r="J34">
            <v>1000</v>
          </cell>
          <cell r="K34" t="str">
            <v>3D</v>
          </cell>
          <cell r="L34">
            <v>6</v>
          </cell>
          <cell r="M34">
            <v>0</v>
          </cell>
          <cell r="N34">
            <v>1000</v>
          </cell>
          <cell r="O34" t="str">
            <v>3D</v>
          </cell>
          <cell r="P34">
            <v>9</v>
          </cell>
          <cell r="Q34">
            <v>0</v>
          </cell>
        </row>
        <row r="35">
          <cell r="A35">
            <v>12</v>
          </cell>
          <cell r="B35" t="str">
            <v>Shelby Rodoninski</v>
          </cell>
          <cell r="F35">
            <v>1000</v>
          </cell>
          <cell r="G35" t="str">
            <v>3D</v>
          </cell>
          <cell r="H35">
            <v>7</v>
          </cell>
          <cell r="I35">
            <v>0</v>
          </cell>
          <cell r="J35">
            <v>1000</v>
          </cell>
          <cell r="K35" t="str">
            <v>3D</v>
          </cell>
          <cell r="L35">
            <v>6</v>
          </cell>
          <cell r="M35">
            <v>0</v>
          </cell>
          <cell r="N35">
            <v>9.1</v>
          </cell>
          <cell r="O35" t="str">
            <v>3D</v>
          </cell>
          <cell r="P35">
            <v>5</v>
          </cell>
          <cell r="Q35">
            <v>0</v>
          </cell>
          <cell r="V35">
            <v>1000</v>
          </cell>
          <cell r="W35">
            <v>3009.1</v>
          </cell>
          <cell r="X35" t="str">
            <v>3D</v>
          </cell>
          <cell r="Y35">
            <v>4</v>
          </cell>
          <cell r="Z35">
            <v>0</v>
          </cell>
          <cell r="AB35">
            <v>0</v>
          </cell>
        </row>
        <row r="36">
          <cell r="A36">
            <v>13</v>
          </cell>
          <cell r="B36" t="str">
            <v>Caitlyn Kelly</v>
          </cell>
          <cell r="F36">
            <v>3.4</v>
          </cell>
          <cell r="G36" t="str">
            <v>1D</v>
          </cell>
          <cell r="H36">
            <v>2</v>
          </cell>
          <cell r="I36">
            <v>407.8125</v>
          </cell>
          <cell r="J36">
            <v>1000</v>
          </cell>
          <cell r="K36" t="str">
            <v>3D</v>
          </cell>
          <cell r="L36">
            <v>6</v>
          </cell>
          <cell r="M36">
            <v>0</v>
          </cell>
          <cell r="N36">
            <v>1000</v>
          </cell>
          <cell r="O36" t="str">
            <v>3D</v>
          </cell>
          <cell r="P36">
            <v>9</v>
          </cell>
          <cell r="Q36">
            <v>0</v>
          </cell>
          <cell r="V36">
            <v>1000</v>
          </cell>
          <cell r="W36">
            <v>3003.4</v>
          </cell>
          <cell r="X36" t="str">
            <v>3D</v>
          </cell>
          <cell r="Y36">
            <v>4</v>
          </cell>
          <cell r="Z36">
            <v>0</v>
          </cell>
          <cell r="AB36">
            <v>0</v>
          </cell>
        </row>
        <row r="37">
          <cell r="A37">
            <v>14</v>
          </cell>
          <cell r="B37" t="str">
            <v>Desiree Macor</v>
          </cell>
          <cell r="F37">
            <v>1000</v>
          </cell>
          <cell r="G37" t="str">
            <v>3D</v>
          </cell>
          <cell r="H37">
            <v>7</v>
          </cell>
          <cell r="I37">
            <v>0</v>
          </cell>
          <cell r="J37">
            <v>1000</v>
          </cell>
          <cell r="K37" t="str">
            <v>3D</v>
          </cell>
          <cell r="L37">
            <v>6</v>
          </cell>
          <cell r="M37">
            <v>0</v>
          </cell>
          <cell r="N37">
            <v>1000</v>
          </cell>
          <cell r="O37" t="str">
            <v>3D</v>
          </cell>
          <cell r="P37">
            <v>9</v>
          </cell>
          <cell r="Q37">
            <v>0</v>
          </cell>
        </row>
        <row r="38">
          <cell r="A38">
            <v>15</v>
          </cell>
          <cell r="B38" t="str">
            <v>Sadie Johanneson</v>
          </cell>
          <cell r="F38">
            <v>1000</v>
          </cell>
          <cell r="G38" t="str">
            <v>3D</v>
          </cell>
          <cell r="H38">
            <v>7</v>
          </cell>
          <cell r="I38">
            <v>0</v>
          </cell>
          <cell r="J38">
            <v>1000</v>
          </cell>
          <cell r="K38" t="str">
            <v>3D</v>
          </cell>
          <cell r="L38">
            <v>6</v>
          </cell>
          <cell r="M38">
            <v>0</v>
          </cell>
          <cell r="N38">
            <v>1000</v>
          </cell>
          <cell r="O38" t="str">
            <v>3D</v>
          </cell>
          <cell r="P38">
            <v>9</v>
          </cell>
          <cell r="Q38">
            <v>0</v>
          </cell>
        </row>
        <row r="39">
          <cell r="A39">
            <v>16</v>
          </cell>
          <cell r="B39" t="str">
            <v>Trina Banks</v>
          </cell>
          <cell r="F39">
            <v>1000</v>
          </cell>
          <cell r="G39" t="str">
            <v>3D</v>
          </cell>
          <cell r="H39">
            <v>7</v>
          </cell>
          <cell r="I39">
            <v>0</v>
          </cell>
          <cell r="J39">
            <v>1000</v>
          </cell>
          <cell r="K39" t="str">
            <v>3D</v>
          </cell>
          <cell r="L39">
            <v>6</v>
          </cell>
          <cell r="M39">
            <v>0</v>
          </cell>
          <cell r="N39">
            <v>1000</v>
          </cell>
          <cell r="O39" t="str">
            <v>3D</v>
          </cell>
          <cell r="P39">
            <v>9</v>
          </cell>
          <cell r="Q39">
            <v>0</v>
          </cell>
        </row>
        <row r="40">
          <cell r="A40">
            <v>17</v>
          </cell>
          <cell r="B40" t="str">
            <v>Lonnie Mounkes</v>
          </cell>
          <cell r="F40">
            <v>14</v>
          </cell>
          <cell r="G40" t="str">
            <v>3D</v>
          </cell>
          <cell r="H40">
            <v>5</v>
          </cell>
          <cell r="I40">
            <v>0</v>
          </cell>
          <cell r="J40">
            <v>1000</v>
          </cell>
          <cell r="K40" t="str">
            <v>3D</v>
          </cell>
          <cell r="L40">
            <v>6</v>
          </cell>
          <cell r="M40">
            <v>0</v>
          </cell>
          <cell r="N40">
            <v>1000</v>
          </cell>
          <cell r="O40" t="str">
            <v>3D</v>
          </cell>
          <cell r="P40">
            <v>9</v>
          </cell>
          <cell r="Q40">
            <v>0</v>
          </cell>
          <cell r="V40">
            <v>1000</v>
          </cell>
          <cell r="W40">
            <v>3014</v>
          </cell>
          <cell r="X40" t="str">
            <v>3D</v>
          </cell>
          <cell r="Y40">
            <v>4</v>
          </cell>
          <cell r="Z40">
            <v>0</v>
          </cell>
          <cell r="AB40">
            <v>0</v>
          </cell>
        </row>
        <row r="41">
          <cell r="A41">
            <v>18</v>
          </cell>
          <cell r="B41" t="str">
            <v>Katy Watson</v>
          </cell>
          <cell r="F41">
            <v>1000</v>
          </cell>
          <cell r="G41" t="str">
            <v>3D</v>
          </cell>
          <cell r="H41">
            <v>7</v>
          </cell>
          <cell r="I41">
            <v>0</v>
          </cell>
          <cell r="J41">
            <v>1000</v>
          </cell>
          <cell r="K41" t="str">
            <v>3D</v>
          </cell>
          <cell r="L41">
            <v>6</v>
          </cell>
          <cell r="M41">
            <v>0</v>
          </cell>
          <cell r="N41">
            <v>1000</v>
          </cell>
          <cell r="O41" t="str">
            <v>3D</v>
          </cell>
          <cell r="P41">
            <v>9</v>
          </cell>
          <cell r="Q41">
            <v>0</v>
          </cell>
        </row>
        <row r="42">
          <cell r="A42">
            <v>19</v>
          </cell>
          <cell r="B42" t="str">
            <v>Beth Stewart</v>
          </cell>
          <cell r="F42">
            <v>1000</v>
          </cell>
          <cell r="G42" t="str">
            <v>3D</v>
          </cell>
          <cell r="H42">
            <v>7</v>
          </cell>
          <cell r="I42">
            <v>0</v>
          </cell>
          <cell r="J42">
            <v>8.1</v>
          </cell>
          <cell r="K42" t="str">
            <v>3D</v>
          </cell>
          <cell r="L42">
            <v>4</v>
          </cell>
          <cell r="M42">
            <v>72.5</v>
          </cell>
          <cell r="N42">
            <v>1000</v>
          </cell>
          <cell r="O42" t="str">
            <v>3D</v>
          </cell>
          <cell r="P42">
            <v>9</v>
          </cell>
          <cell r="Q42">
            <v>0</v>
          </cell>
          <cell r="V42">
            <v>6.4</v>
          </cell>
          <cell r="W42">
            <v>2014.5</v>
          </cell>
          <cell r="X42" t="str">
            <v>3D</v>
          </cell>
          <cell r="Y42">
            <v>2</v>
          </cell>
          <cell r="Z42">
            <v>217.5</v>
          </cell>
          <cell r="AB42">
            <v>5.1785714285714288</v>
          </cell>
        </row>
        <row r="43">
          <cell r="A43">
            <v>20</v>
          </cell>
          <cell r="B43" t="str">
            <v>Rylie Downling</v>
          </cell>
          <cell r="F43">
            <v>3.3</v>
          </cell>
          <cell r="G43" t="str">
            <v>1D</v>
          </cell>
          <cell r="H43">
            <v>1</v>
          </cell>
          <cell r="I43">
            <v>652.5</v>
          </cell>
          <cell r="J43">
            <v>1000</v>
          </cell>
          <cell r="K43" t="str">
            <v>3D</v>
          </cell>
          <cell r="L43">
            <v>6</v>
          </cell>
          <cell r="M43">
            <v>0</v>
          </cell>
          <cell r="N43">
            <v>3.8</v>
          </cell>
          <cell r="O43" t="str">
            <v>1D</v>
          </cell>
          <cell r="P43">
            <v>9</v>
          </cell>
          <cell r="Q43">
            <v>0</v>
          </cell>
          <cell r="V43">
            <v>5.8</v>
          </cell>
          <cell r="W43">
            <v>1012.8999999999999</v>
          </cell>
          <cell r="X43" t="str">
            <v>2D</v>
          </cell>
          <cell r="Y43">
            <v>9</v>
          </cell>
          <cell r="Z43">
            <v>0</v>
          </cell>
          <cell r="AB43">
            <v>0</v>
          </cell>
        </row>
        <row r="44">
          <cell r="A44">
            <v>21</v>
          </cell>
          <cell r="B44" t="str">
            <v>Cassidy Clark</v>
          </cell>
          <cell r="F44">
            <v>1000</v>
          </cell>
          <cell r="G44" t="str">
            <v>3D</v>
          </cell>
          <cell r="H44">
            <v>7</v>
          </cell>
          <cell r="I44">
            <v>0</v>
          </cell>
          <cell r="J44">
            <v>1000</v>
          </cell>
          <cell r="K44" t="str">
            <v>3D</v>
          </cell>
          <cell r="L44">
            <v>6</v>
          </cell>
          <cell r="M44">
            <v>0</v>
          </cell>
          <cell r="N44">
            <v>4.4000000000000004</v>
          </cell>
          <cell r="O44" t="str">
            <v>2D</v>
          </cell>
          <cell r="P44">
            <v>2</v>
          </cell>
          <cell r="Q44">
            <v>253.75</v>
          </cell>
          <cell r="V44">
            <v>4.5</v>
          </cell>
          <cell r="W44">
            <v>2008.9</v>
          </cell>
          <cell r="X44" t="str">
            <v>2D</v>
          </cell>
          <cell r="Y44">
            <v>1</v>
          </cell>
          <cell r="Z44">
            <v>507.5</v>
          </cell>
          <cell r="AB44">
            <v>5.1785714285714288</v>
          </cell>
        </row>
        <row r="45">
          <cell r="A45">
            <v>22</v>
          </cell>
          <cell r="B45" t="str">
            <v>Ashley Reinhardt</v>
          </cell>
          <cell r="F45">
            <v>4.9000000000000004</v>
          </cell>
          <cell r="G45" t="str">
            <v>2D</v>
          </cell>
          <cell r="H45">
            <v>5</v>
          </cell>
          <cell r="I45">
            <v>0</v>
          </cell>
          <cell r="J45">
            <v>1000</v>
          </cell>
          <cell r="K45" t="str">
            <v>3D</v>
          </cell>
          <cell r="L45">
            <v>6</v>
          </cell>
          <cell r="M45">
            <v>0</v>
          </cell>
          <cell r="N45">
            <v>5.9</v>
          </cell>
          <cell r="O45" t="str">
            <v>3D</v>
          </cell>
          <cell r="P45">
            <v>2</v>
          </cell>
          <cell r="Q45">
            <v>217.5</v>
          </cell>
          <cell r="V45">
            <v>4.3</v>
          </cell>
          <cell r="W45">
            <v>1015.0999999999999</v>
          </cell>
          <cell r="X45" t="str">
            <v>1D</v>
          </cell>
          <cell r="Y45">
            <v>11</v>
          </cell>
          <cell r="Z45">
            <v>0</v>
          </cell>
          <cell r="AB45">
            <v>0</v>
          </cell>
        </row>
        <row r="46">
          <cell r="A46">
            <v>23</v>
          </cell>
          <cell r="B46" t="str">
            <v>Arlee Newsham</v>
          </cell>
          <cell r="F46">
            <v>3.7</v>
          </cell>
          <cell r="G46" t="str">
            <v>1D</v>
          </cell>
          <cell r="H46">
            <v>6</v>
          </cell>
          <cell r="I46">
            <v>0</v>
          </cell>
          <cell r="J46">
            <v>1000</v>
          </cell>
          <cell r="K46" t="str">
            <v>3D</v>
          </cell>
          <cell r="L46">
            <v>6</v>
          </cell>
          <cell r="M46">
            <v>0</v>
          </cell>
          <cell r="N46">
            <v>3.6</v>
          </cell>
          <cell r="O46" t="str">
            <v>1D</v>
          </cell>
          <cell r="P46">
            <v>6</v>
          </cell>
          <cell r="Q46">
            <v>0</v>
          </cell>
          <cell r="V46">
            <v>4.9000000000000004</v>
          </cell>
          <cell r="W46">
            <v>1012.2</v>
          </cell>
          <cell r="X46" t="str">
            <v>2D</v>
          </cell>
          <cell r="Y46">
            <v>4</v>
          </cell>
          <cell r="Z46">
            <v>31.71875</v>
          </cell>
          <cell r="AB46">
            <v>5.1785714285714288</v>
          </cell>
        </row>
        <row r="47">
          <cell r="A47">
            <v>24</v>
          </cell>
          <cell r="B47" t="str">
            <v>Brynn Freemark</v>
          </cell>
          <cell r="F47">
            <v>4.5</v>
          </cell>
          <cell r="G47" t="str">
            <v>2D</v>
          </cell>
          <cell r="H47">
            <v>1</v>
          </cell>
          <cell r="I47">
            <v>380.625</v>
          </cell>
          <cell r="J47">
            <v>1000</v>
          </cell>
          <cell r="K47" t="str">
            <v>3D</v>
          </cell>
          <cell r="L47">
            <v>6</v>
          </cell>
          <cell r="M47">
            <v>0</v>
          </cell>
          <cell r="N47">
            <v>3.7</v>
          </cell>
          <cell r="O47" t="str">
            <v>1D</v>
          </cell>
          <cell r="P47">
            <v>7</v>
          </cell>
          <cell r="Q47">
            <v>0</v>
          </cell>
          <cell r="V47">
            <v>1000</v>
          </cell>
          <cell r="W47">
            <v>2008.2</v>
          </cell>
          <cell r="X47" t="str">
            <v>3D</v>
          </cell>
          <cell r="Y47">
            <v>4</v>
          </cell>
          <cell r="Z47">
            <v>0</v>
          </cell>
          <cell r="AB47">
            <v>0</v>
          </cell>
        </row>
        <row r="48">
          <cell r="A48">
            <v>25</v>
          </cell>
          <cell r="B48" t="str">
            <v>Danita Harish</v>
          </cell>
          <cell r="F48">
            <v>1000</v>
          </cell>
          <cell r="G48" t="str">
            <v>3D</v>
          </cell>
          <cell r="H48">
            <v>7</v>
          </cell>
          <cell r="I48">
            <v>0</v>
          </cell>
          <cell r="J48">
            <v>1000</v>
          </cell>
          <cell r="K48" t="str">
            <v>3D</v>
          </cell>
          <cell r="L48">
            <v>6</v>
          </cell>
          <cell r="M48">
            <v>0</v>
          </cell>
          <cell r="N48">
            <v>4.7</v>
          </cell>
          <cell r="O48" t="str">
            <v>2D</v>
          </cell>
          <cell r="P48">
            <v>8</v>
          </cell>
          <cell r="Q48">
            <v>0</v>
          </cell>
          <cell r="V48">
            <v>1000</v>
          </cell>
          <cell r="W48">
            <v>3004.7</v>
          </cell>
          <cell r="X48" t="str">
            <v>3D</v>
          </cell>
          <cell r="Y48">
            <v>4</v>
          </cell>
          <cell r="Z48">
            <v>0</v>
          </cell>
          <cell r="AB48">
            <v>0</v>
          </cell>
        </row>
        <row r="49">
          <cell r="A49">
            <v>26</v>
          </cell>
          <cell r="B49" t="str">
            <v>Lara Kelly</v>
          </cell>
          <cell r="F49">
            <v>5.9</v>
          </cell>
          <cell r="G49" t="str">
            <v>3D</v>
          </cell>
          <cell r="H49">
            <v>1</v>
          </cell>
          <cell r="I49">
            <v>290</v>
          </cell>
          <cell r="J49">
            <v>5.5</v>
          </cell>
          <cell r="K49" t="str">
            <v>2D</v>
          </cell>
          <cell r="L49">
            <v>10</v>
          </cell>
          <cell r="M49">
            <v>0</v>
          </cell>
          <cell r="N49">
            <v>4.5</v>
          </cell>
          <cell r="O49" t="str">
            <v>2D</v>
          </cell>
          <cell r="P49">
            <v>5</v>
          </cell>
          <cell r="Q49">
            <v>0</v>
          </cell>
          <cell r="V49">
            <v>1000</v>
          </cell>
          <cell r="W49">
            <v>1015.9</v>
          </cell>
          <cell r="X49" t="str">
            <v>3D</v>
          </cell>
          <cell r="Y49">
            <v>4</v>
          </cell>
          <cell r="Z49">
            <v>0</v>
          </cell>
          <cell r="AB49">
            <v>0</v>
          </cell>
        </row>
        <row r="50">
          <cell r="A50">
            <v>27</v>
          </cell>
          <cell r="B50" t="str">
            <v>Dawn-Marie Branden</v>
          </cell>
          <cell r="F50">
            <v>4.2</v>
          </cell>
          <cell r="G50" t="str">
            <v>1D</v>
          </cell>
          <cell r="H50">
            <v>13</v>
          </cell>
          <cell r="I50">
            <v>0</v>
          </cell>
          <cell r="J50">
            <v>1000</v>
          </cell>
          <cell r="K50" t="str">
            <v>3D</v>
          </cell>
          <cell r="L50">
            <v>6</v>
          </cell>
          <cell r="M50">
            <v>0</v>
          </cell>
          <cell r="N50">
            <v>4.9000000000000004</v>
          </cell>
          <cell r="O50" t="str">
            <v>2D</v>
          </cell>
          <cell r="P50">
            <v>9</v>
          </cell>
          <cell r="Q50">
            <v>0</v>
          </cell>
          <cell r="V50">
            <v>1000</v>
          </cell>
          <cell r="W50">
            <v>2009.1</v>
          </cell>
          <cell r="X50" t="str">
            <v>3D</v>
          </cell>
          <cell r="Y50">
            <v>4</v>
          </cell>
          <cell r="Z50">
            <v>0</v>
          </cell>
          <cell r="AB50">
            <v>0</v>
          </cell>
        </row>
        <row r="51">
          <cell r="A51">
            <v>28</v>
          </cell>
          <cell r="B51" t="str">
            <v>Wren Denham</v>
          </cell>
          <cell r="F51">
            <v>5.0999999999999996</v>
          </cell>
          <cell r="G51" t="str">
            <v>2D</v>
          </cell>
          <cell r="H51">
            <v>8</v>
          </cell>
          <cell r="I51">
            <v>0</v>
          </cell>
          <cell r="J51">
            <v>4.9000000000000004</v>
          </cell>
          <cell r="K51" t="str">
            <v>2D</v>
          </cell>
          <cell r="L51">
            <v>4</v>
          </cell>
          <cell r="M51">
            <v>126.875</v>
          </cell>
          <cell r="N51">
            <v>1000</v>
          </cell>
          <cell r="O51" t="str">
            <v>3D</v>
          </cell>
          <cell r="P51">
            <v>9</v>
          </cell>
          <cell r="Q51">
            <v>0</v>
          </cell>
          <cell r="V51">
            <v>1000</v>
          </cell>
          <cell r="W51">
            <v>2010</v>
          </cell>
          <cell r="X51" t="str">
            <v>3D</v>
          </cell>
          <cell r="Y51">
            <v>4</v>
          </cell>
          <cell r="Z51">
            <v>0</v>
          </cell>
          <cell r="AB51">
            <v>0</v>
          </cell>
        </row>
        <row r="52">
          <cell r="A52">
            <v>29</v>
          </cell>
          <cell r="B52" t="str">
            <v>Angie Thompson</v>
          </cell>
          <cell r="F52">
            <v>4.5</v>
          </cell>
          <cell r="G52" t="str">
            <v>2D</v>
          </cell>
          <cell r="H52">
            <v>1</v>
          </cell>
          <cell r="I52">
            <v>380.625</v>
          </cell>
          <cell r="J52">
            <v>4.8</v>
          </cell>
          <cell r="K52" t="str">
            <v>2D</v>
          </cell>
          <cell r="L52">
            <v>3</v>
          </cell>
          <cell r="M52">
            <v>253.75</v>
          </cell>
          <cell r="N52">
            <v>7</v>
          </cell>
          <cell r="O52" t="str">
            <v>3D</v>
          </cell>
          <cell r="P52">
            <v>3</v>
          </cell>
          <cell r="Q52">
            <v>145</v>
          </cell>
          <cell r="V52">
            <v>4.9000000000000004</v>
          </cell>
          <cell r="W52">
            <v>21.200000000000003</v>
          </cell>
          <cell r="X52" t="str">
            <v>2D</v>
          </cell>
          <cell r="Y52">
            <v>4</v>
          </cell>
          <cell r="Z52">
            <v>31.71875</v>
          </cell>
          <cell r="AB52">
            <v>5.1785714285714288</v>
          </cell>
        </row>
        <row r="53">
          <cell r="A53">
            <v>30</v>
          </cell>
          <cell r="B53" t="str">
            <v>Paiten Axten</v>
          </cell>
          <cell r="F53">
            <v>1000</v>
          </cell>
          <cell r="G53" t="str">
            <v>3D</v>
          </cell>
          <cell r="H53">
            <v>7</v>
          </cell>
          <cell r="I53">
            <v>0</v>
          </cell>
          <cell r="J53">
            <v>1000</v>
          </cell>
          <cell r="K53" t="str">
            <v>3D</v>
          </cell>
          <cell r="L53">
            <v>6</v>
          </cell>
          <cell r="M53">
            <v>0</v>
          </cell>
          <cell r="N53">
            <v>4.4000000000000004</v>
          </cell>
          <cell r="O53" t="str">
            <v>2D</v>
          </cell>
          <cell r="P53">
            <v>2</v>
          </cell>
          <cell r="Q53">
            <v>253.75</v>
          </cell>
          <cell r="V53">
            <v>3.7</v>
          </cell>
          <cell r="W53">
            <v>2008.1000000000001</v>
          </cell>
          <cell r="X53" t="str">
            <v>1D</v>
          </cell>
          <cell r="Y53">
            <v>3</v>
          </cell>
          <cell r="Z53">
            <v>244.68750000000003</v>
          </cell>
          <cell r="AB53">
            <v>5.1785714285714288</v>
          </cell>
        </row>
        <row r="54">
          <cell r="A54">
            <v>31</v>
          </cell>
          <cell r="B54" t="str">
            <v>Jacy Spreen</v>
          </cell>
          <cell r="F54">
            <v>5.6</v>
          </cell>
          <cell r="G54" t="str">
            <v>2D</v>
          </cell>
          <cell r="H54">
            <v>9</v>
          </cell>
          <cell r="I54">
            <v>0</v>
          </cell>
          <cell r="J54">
            <v>1000</v>
          </cell>
          <cell r="K54" t="str">
            <v>3D</v>
          </cell>
          <cell r="L54">
            <v>6</v>
          </cell>
          <cell r="M54">
            <v>0</v>
          </cell>
          <cell r="N54">
            <v>1000</v>
          </cell>
          <cell r="O54" t="str">
            <v>3D</v>
          </cell>
          <cell r="P54">
            <v>9</v>
          </cell>
          <cell r="Q54">
            <v>0</v>
          </cell>
          <cell r="V54">
            <v>1000</v>
          </cell>
          <cell r="W54">
            <v>3005.6</v>
          </cell>
          <cell r="X54" t="str">
            <v>3D</v>
          </cell>
          <cell r="Y54">
            <v>4</v>
          </cell>
          <cell r="Z54">
            <v>0</v>
          </cell>
          <cell r="AB54">
            <v>0</v>
          </cell>
        </row>
        <row r="55">
          <cell r="A55">
            <v>32</v>
          </cell>
          <cell r="B55" t="str">
            <v>Taylor Flewelling</v>
          </cell>
          <cell r="F55">
            <v>1000</v>
          </cell>
          <cell r="G55" t="str">
            <v>3D</v>
          </cell>
          <cell r="H55">
            <v>7</v>
          </cell>
          <cell r="I55">
            <v>0</v>
          </cell>
          <cell r="J55">
            <v>6.5</v>
          </cell>
          <cell r="K55" t="str">
            <v>3D</v>
          </cell>
          <cell r="L55">
            <v>2</v>
          </cell>
          <cell r="M55">
            <v>217.5</v>
          </cell>
          <cell r="N55">
            <v>3.5</v>
          </cell>
          <cell r="O55" t="str">
            <v>1D</v>
          </cell>
          <cell r="P55">
            <v>3</v>
          </cell>
          <cell r="Q55">
            <v>163.12500000000003</v>
          </cell>
          <cell r="V55">
            <v>6</v>
          </cell>
          <cell r="W55">
            <v>1016</v>
          </cell>
          <cell r="X55" t="str">
            <v>3D</v>
          </cell>
          <cell r="Y55">
            <v>1</v>
          </cell>
          <cell r="Z55">
            <v>290</v>
          </cell>
          <cell r="AB55">
            <v>5.1785714285714288</v>
          </cell>
        </row>
        <row r="56">
          <cell r="A56">
            <v>33</v>
          </cell>
          <cell r="B56" t="str">
            <v>Maysa Schiffner</v>
          </cell>
          <cell r="F56">
            <v>13.7</v>
          </cell>
          <cell r="G56" t="str">
            <v>3D</v>
          </cell>
          <cell r="H56">
            <v>4</v>
          </cell>
          <cell r="I56">
            <v>72.5</v>
          </cell>
          <cell r="J56">
            <v>13.3</v>
          </cell>
          <cell r="K56" t="str">
            <v>3D</v>
          </cell>
          <cell r="L56">
            <v>5</v>
          </cell>
          <cell r="M56">
            <v>0</v>
          </cell>
          <cell r="N56">
            <v>3.2</v>
          </cell>
          <cell r="O56" t="str">
            <v>1D</v>
          </cell>
          <cell r="P56">
            <v>1</v>
          </cell>
          <cell r="Q56">
            <v>652.5</v>
          </cell>
          <cell r="V56">
            <v>3.4</v>
          </cell>
          <cell r="W56">
            <v>33.6</v>
          </cell>
          <cell r="X56" t="str">
            <v>1D</v>
          </cell>
          <cell r="Y56">
            <v>1</v>
          </cell>
          <cell r="Z56">
            <v>652.5</v>
          </cell>
          <cell r="AB56">
            <v>5.1785714285714288</v>
          </cell>
        </row>
        <row r="57">
          <cell r="A57">
            <v>34</v>
          </cell>
          <cell r="B57" t="str">
            <v>Kally Wills</v>
          </cell>
          <cell r="F57">
            <v>1000</v>
          </cell>
          <cell r="G57" t="str">
            <v>3D</v>
          </cell>
          <cell r="H57">
            <v>7</v>
          </cell>
          <cell r="I57">
            <v>0</v>
          </cell>
          <cell r="J57">
            <v>1000</v>
          </cell>
          <cell r="K57" t="str">
            <v>3D</v>
          </cell>
          <cell r="L57">
            <v>6</v>
          </cell>
          <cell r="M57">
            <v>0</v>
          </cell>
          <cell r="N57">
            <v>1000</v>
          </cell>
          <cell r="O57" t="str">
            <v>3D</v>
          </cell>
          <cell r="P57">
            <v>9</v>
          </cell>
          <cell r="Q57">
            <v>0</v>
          </cell>
        </row>
        <row r="58">
          <cell r="A58">
            <v>35</v>
          </cell>
          <cell r="B58" t="str">
            <v>Kim Rowley</v>
          </cell>
          <cell r="F58">
            <v>1000</v>
          </cell>
          <cell r="G58" t="str">
            <v>3D</v>
          </cell>
          <cell r="H58">
            <v>7</v>
          </cell>
          <cell r="I58">
            <v>0</v>
          </cell>
          <cell r="J58">
            <v>5.2</v>
          </cell>
          <cell r="K58" t="str">
            <v>2D</v>
          </cell>
          <cell r="L58">
            <v>7</v>
          </cell>
          <cell r="M58">
            <v>0</v>
          </cell>
          <cell r="N58">
            <v>4.5999999999999996</v>
          </cell>
          <cell r="O58" t="str">
            <v>2D</v>
          </cell>
          <cell r="P58">
            <v>7</v>
          </cell>
          <cell r="Q58">
            <v>0</v>
          </cell>
          <cell r="V58">
            <v>4.9000000000000004</v>
          </cell>
          <cell r="W58">
            <v>1014.7</v>
          </cell>
          <cell r="X58" t="str">
            <v>2D</v>
          </cell>
          <cell r="Y58">
            <v>4</v>
          </cell>
          <cell r="Z58">
            <v>31.71875</v>
          </cell>
          <cell r="AB58">
            <v>5.1785714285714288</v>
          </cell>
        </row>
        <row r="59">
          <cell r="A59">
            <v>36</v>
          </cell>
          <cell r="B59" t="str">
            <v>Robyn Armstrong</v>
          </cell>
          <cell r="F59">
            <v>3.4</v>
          </cell>
          <cell r="G59" t="str">
            <v>1D</v>
          </cell>
          <cell r="H59">
            <v>2</v>
          </cell>
          <cell r="I59">
            <v>407.8125</v>
          </cell>
          <cell r="J59">
            <v>4</v>
          </cell>
          <cell r="K59" t="str">
            <v>1D</v>
          </cell>
          <cell r="L59">
            <v>6</v>
          </cell>
          <cell r="M59">
            <v>0</v>
          </cell>
          <cell r="N59">
            <v>1000</v>
          </cell>
          <cell r="O59" t="str">
            <v>3D</v>
          </cell>
          <cell r="P59">
            <v>9</v>
          </cell>
          <cell r="Q59">
            <v>0</v>
          </cell>
          <cell r="V59">
            <v>1000</v>
          </cell>
          <cell r="W59">
            <v>2007.4</v>
          </cell>
          <cell r="X59" t="str">
            <v>3D</v>
          </cell>
          <cell r="Y59">
            <v>4</v>
          </cell>
          <cell r="Z59">
            <v>0</v>
          </cell>
          <cell r="AB59">
            <v>0</v>
          </cell>
        </row>
        <row r="60">
          <cell r="A60">
            <v>37</v>
          </cell>
          <cell r="B60" t="str">
            <v>Ashlie Mounkes</v>
          </cell>
          <cell r="F60">
            <v>1000</v>
          </cell>
          <cell r="G60" t="str">
            <v>3D</v>
          </cell>
          <cell r="H60">
            <v>7</v>
          </cell>
          <cell r="I60">
            <v>0</v>
          </cell>
          <cell r="J60">
            <v>1000</v>
          </cell>
          <cell r="K60" t="str">
            <v>3D</v>
          </cell>
          <cell r="L60">
            <v>6</v>
          </cell>
          <cell r="M60">
            <v>0</v>
          </cell>
          <cell r="N60">
            <v>13.5</v>
          </cell>
          <cell r="O60" t="str">
            <v>3D</v>
          </cell>
          <cell r="P60">
            <v>6</v>
          </cell>
          <cell r="Q60">
            <v>0</v>
          </cell>
          <cell r="V60">
            <v>4.8</v>
          </cell>
          <cell r="W60">
            <v>2018.3</v>
          </cell>
          <cell r="X60" t="str">
            <v>2D</v>
          </cell>
          <cell r="Y60">
            <v>3</v>
          </cell>
          <cell r="Z60">
            <v>253.75</v>
          </cell>
          <cell r="AB60">
            <v>5.1785714285714288</v>
          </cell>
        </row>
        <row r="61">
          <cell r="A61">
            <v>38</v>
          </cell>
          <cell r="B61" t="str">
            <v>Kyla Kelly</v>
          </cell>
          <cell r="F61">
            <v>4.5999999999999996</v>
          </cell>
          <cell r="G61" t="str">
            <v>2D</v>
          </cell>
          <cell r="H61">
            <v>4</v>
          </cell>
          <cell r="I61">
            <v>126.875</v>
          </cell>
          <cell r="J61">
            <v>1000</v>
          </cell>
          <cell r="K61" t="str">
            <v>3D</v>
          </cell>
          <cell r="L61">
            <v>6</v>
          </cell>
          <cell r="M61">
            <v>0</v>
          </cell>
          <cell r="N61">
            <v>3.3</v>
          </cell>
          <cell r="O61" t="str">
            <v>1D</v>
          </cell>
          <cell r="P61">
            <v>2</v>
          </cell>
          <cell r="Q61">
            <v>489.375</v>
          </cell>
          <cell r="V61">
            <v>4.0999999999999996</v>
          </cell>
          <cell r="W61">
            <v>1012</v>
          </cell>
          <cell r="X61" t="str">
            <v>1D</v>
          </cell>
          <cell r="Y61">
            <v>9</v>
          </cell>
          <cell r="Z61">
            <v>0</v>
          </cell>
          <cell r="AB61">
            <v>0</v>
          </cell>
        </row>
        <row r="62">
          <cell r="A62">
            <v>39</v>
          </cell>
          <cell r="B62" t="str">
            <v>Molly Becker</v>
          </cell>
          <cell r="F62">
            <v>4.0999999999999996</v>
          </cell>
          <cell r="G62" t="str">
            <v>1D</v>
          </cell>
          <cell r="H62">
            <v>12</v>
          </cell>
          <cell r="I62">
            <v>0</v>
          </cell>
          <cell r="J62">
            <v>3.5</v>
          </cell>
          <cell r="K62" t="str">
            <v>1D</v>
          </cell>
          <cell r="L62">
            <v>2</v>
          </cell>
          <cell r="M62">
            <v>407.8125</v>
          </cell>
          <cell r="N62">
            <v>1000</v>
          </cell>
          <cell r="O62" t="str">
            <v>3D</v>
          </cell>
          <cell r="P62">
            <v>9</v>
          </cell>
          <cell r="Q62">
            <v>0</v>
          </cell>
          <cell r="V62">
            <v>1000</v>
          </cell>
          <cell r="W62">
            <v>2007.6</v>
          </cell>
          <cell r="X62" t="str">
            <v>3D</v>
          </cell>
          <cell r="Y62">
            <v>4</v>
          </cell>
          <cell r="Z62">
            <v>0</v>
          </cell>
          <cell r="AB62">
            <v>0</v>
          </cell>
        </row>
        <row r="63">
          <cell r="A63">
            <v>40</v>
          </cell>
          <cell r="B63" t="str">
            <v>Tegan Poitras</v>
          </cell>
          <cell r="F63">
            <v>1000</v>
          </cell>
          <cell r="G63" t="str">
            <v>3D</v>
          </cell>
          <cell r="H63">
            <v>7</v>
          </cell>
          <cell r="I63">
            <v>0</v>
          </cell>
          <cell r="J63">
            <v>1000</v>
          </cell>
          <cell r="K63" t="str">
            <v>3D</v>
          </cell>
          <cell r="L63">
            <v>6</v>
          </cell>
          <cell r="M63">
            <v>0</v>
          </cell>
          <cell r="N63">
            <v>14.3</v>
          </cell>
          <cell r="O63" t="str">
            <v>3D</v>
          </cell>
          <cell r="P63">
            <v>8</v>
          </cell>
          <cell r="Q63">
            <v>0</v>
          </cell>
          <cell r="V63">
            <v>1000</v>
          </cell>
          <cell r="W63">
            <v>3014.3</v>
          </cell>
          <cell r="X63" t="str">
            <v>3D</v>
          </cell>
          <cell r="Y63">
            <v>4</v>
          </cell>
          <cell r="Z63">
            <v>0</v>
          </cell>
          <cell r="AB63">
            <v>0</v>
          </cell>
        </row>
        <row r="64">
          <cell r="A64">
            <v>41</v>
          </cell>
          <cell r="B64" t="str">
            <v>Payton Becker</v>
          </cell>
          <cell r="F64">
            <v>1000</v>
          </cell>
          <cell r="G64" t="str">
            <v>3D</v>
          </cell>
          <cell r="H64">
            <v>7</v>
          </cell>
          <cell r="I64">
            <v>0</v>
          </cell>
          <cell r="J64">
            <v>7.5</v>
          </cell>
          <cell r="K64" t="str">
            <v>3D</v>
          </cell>
          <cell r="L64">
            <v>3</v>
          </cell>
          <cell r="M64">
            <v>145</v>
          </cell>
          <cell r="N64">
            <v>1000</v>
          </cell>
          <cell r="O64" t="str">
            <v>3D</v>
          </cell>
          <cell r="P64">
            <v>9</v>
          </cell>
          <cell r="Q64">
            <v>0</v>
          </cell>
          <cell r="V64">
            <v>1000</v>
          </cell>
          <cell r="W64">
            <v>3007.5</v>
          </cell>
          <cell r="X64" t="str">
            <v>3D</v>
          </cell>
          <cell r="Y64">
            <v>4</v>
          </cell>
          <cell r="Z64">
            <v>0</v>
          </cell>
          <cell r="AB64">
            <v>0</v>
          </cell>
        </row>
        <row r="65">
          <cell r="A65">
            <v>42</v>
          </cell>
          <cell r="B65" t="str">
            <v>Acacia Milne</v>
          </cell>
          <cell r="F65">
            <v>15.6</v>
          </cell>
          <cell r="G65" t="str">
            <v>3D</v>
          </cell>
          <cell r="H65">
            <v>6</v>
          </cell>
          <cell r="I65">
            <v>0</v>
          </cell>
          <cell r="J65">
            <v>6.3</v>
          </cell>
          <cell r="K65" t="str">
            <v>3D</v>
          </cell>
          <cell r="L65">
            <v>1</v>
          </cell>
          <cell r="M65">
            <v>290</v>
          </cell>
          <cell r="N65">
            <v>5.7</v>
          </cell>
          <cell r="O65" t="str">
            <v>3D</v>
          </cell>
          <cell r="P65">
            <v>1</v>
          </cell>
          <cell r="Q65">
            <v>290</v>
          </cell>
          <cell r="V65">
            <v>5.8</v>
          </cell>
          <cell r="W65">
            <v>33.4</v>
          </cell>
          <cell r="X65" t="str">
            <v>2D</v>
          </cell>
          <cell r="Y65">
            <v>9</v>
          </cell>
          <cell r="Z65">
            <v>0</v>
          </cell>
          <cell r="AB65">
            <v>0</v>
          </cell>
        </row>
        <row r="66">
          <cell r="A66">
            <v>43</v>
          </cell>
          <cell r="B66" t="str">
            <v>Molly Burke</v>
          </cell>
          <cell r="F66">
            <v>5</v>
          </cell>
          <cell r="G66" t="str">
            <v>2D</v>
          </cell>
          <cell r="H66">
            <v>6</v>
          </cell>
          <cell r="I66">
            <v>0</v>
          </cell>
          <cell r="J66">
            <v>1000</v>
          </cell>
          <cell r="K66" t="str">
            <v>3D</v>
          </cell>
          <cell r="L66">
            <v>6</v>
          </cell>
          <cell r="M66">
            <v>0</v>
          </cell>
          <cell r="N66">
            <v>1000</v>
          </cell>
          <cell r="O66" t="str">
            <v>3D</v>
          </cell>
          <cell r="P66">
            <v>9</v>
          </cell>
          <cell r="Q66">
            <v>0</v>
          </cell>
          <cell r="V66">
            <v>1000</v>
          </cell>
          <cell r="W66">
            <v>3005</v>
          </cell>
          <cell r="X66" t="str">
            <v>3D</v>
          </cell>
          <cell r="Y66">
            <v>4</v>
          </cell>
          <cell r="Z66">
            <v>0</v>
          </cell>
          <cell r="AB66">
            <v>0</v>
          </cell>
        </row>
        <row r="67">
          <cell r="A67">
            <v>44</v>
          </cell>
          <cell r="B67" t="str">
            <v>Rebekah Erickson</v>
          </cell>
          <cell r="F67">
            <v>13.4</v>
          </cell>
          <cell r="G67" t="str">
            <v>3D</v>
          </cell>
          <cell r="H67">
            <v>3</v>
          </cell>
          <cell r="I67">
            <v>145</v>
          </cell>
          <cell r="J67">
            <v>3.7</v>
          </cell>
          <cell r="K67" t="str">
            <v>1D</v>
          </cell>
          <cell r="L67">
            <v>4</v>
          </cell>
          <cell r="M67">
            <v>81.5625</v>
          </cell>
          <cell r="N67">
            <v>1000</v>
          </cell>
          <cell r="O67" t="str">
            <v>3D</v>
          </cell>
          <cell r="P67">
            <v>9</v>
          </cell>
          <cell r="Q67">
            <v>0</v>
          </cell>
          <cell r="V67">
            <v>1000</v>
          </cell>
          <cell r="W67">
            <v>2017.1</v>
          </cell>
          <cell r="X67" t="str">
            <v>3D</v>
          </cell>
          <cell r="Y67">
            <v>4</v>
          </cell>
          <cell r="Z67">
            <v>0</v>
          </cell>
          <cell r="AB67">
            <v>0</v>
          </cell>
        </row>
        <row r="68">
          <cell r="A68">
            <v>45</v>
          </cell>
          <cell r="B68" t="str">
            <v>Shaya Biever</v>
          </cell>
          <cell r="F68">
            <v>3.6</v>
          </cell>
          <cell r="G68" t="str">
            <v>1D</v>
          </cell>
          <cell r="H68">
            <v>4</v>
          </cell>
          <cell r="I68">
            <v>81.5625</v>
          </cell>
          <cell r="J68">
            <v>5.0999999999999996</v>
          </cell>
          <cell r="K68" t="str">
            <v>2D</v>
          </cell>
          <cell r="L68">
            <v>5</v>
          </cell>
          <cell r="M68">
            <v>0</v>
          </cell>
          <cell r="N68">
            <v>3.8</v>
          </cell>
          <cell r="O68" t="str">
            <v>1D</v>
          </cell>
          <cell r="P68">
            <v>9</v>
          </cell>
          <cell r="Q68">
            <v>0</v>
          </cell>
          <cell r="V68">
            <v>4</v>
          </cell>
          <cell r="W68">
            <v>16.5</v>
          </cell>
          <cell r="X68" t="str">
            <v>1D</v>
          </cell>
          <cell r="Y68">
            <v>6</v>
          </cell>
          <cell r="Z68">
            <v>0</v>
          </cell>
          <cell r="AB68">
            <v>0</v>
          </cell>
        </row>
        <row r="69">
          <cell r="A69">
            <v>46</v>
          </cell>
          <cell r="B69" t="str">
            <v>Aubrey Ross</v>
          </cell>
          <cell r="F69">
            <v>4</v>
          </cell>
          <cell r="G69" t="str">
            <v>1D</v>
          </cell>
          <cell r="H69">
            <v>11</v>
          </cell>
          <cell r="I69">
            <v>0</v>
          </cell>
          <cell r="J69">
            <v>3.7</v>
          </cell>
          <cell r="K69" t="str">
            <v>1D</v>
          </cell>
          <cell r="L69">
            <v>4</v>
          </cell>
          <cell r="M69">
            <v>81.5625</v>
          </cell>
          <cell r="N69">
            <v>3.7</v>
          </cell>
          <cell r="O69" t="str">
            <v>1D</v>
          </cell>
          <cell r="P69">
            <v>7</v>
          </cell>
          <cell r="Q69">
            <v>0</v>
          </cell>
          <cell r="V69">
            <v>3.7</v>
          </cell>
          <cell r="W69">
            <v>15.100000000000001</v>
          </cell>
          <cell r="X69" t="str">
            <v>1D</v>
          </cell>
          <cell r="Y69">
            <v>3</v>
          </cell>
          <cell r="Z69">
            <v>244.68750000000003</v>
          </cell>
          <cell r="AB69">
            <v>5.1785714285714288</v>
          </cell>
        </row>
        <row r="70">
          <cell r="A70">
            <v>47</v>
          </cell>
          <cell r="B70" t="str">
            <v>Amanda Young</v>
          </cell>
          <cell r="F70">
            <v>3.6</v>
          </cell>
          <cell r="G70" t="str">
            <v>1D</v>
          </cell>
          <cell r="H70">
            <v>4</v>
          </cell>
          <cell r="I70">
            <v>81.5625</v>
          </cell>
          <cell r="J70">
            <v>4.5</v>
          </cell>
          <cell r="K70" t="str">
            <v>2D</v>
          </cell>
          <cell r="L70">
            <v>2</v>
          </cell>
          <cell r="M70">
            <v>380.625</v>
          </cell>
          <cell r="N70">
            <v>1000</v>
          </cell>
          <cell r="O70" t="str">
            <v>3D</v>
          </cell>
          <cell r="P70">
            <v>9</v>
          </cell>
          <cell r="Q70">
            <v>0</v>
          </cell>
          <cell r="V70">
            <v>5.8</v>
          </cell>
          <cell r="W70">
            <v>1013.9</v>
          </cell>
          <cell r="X70" t="str">
            <v>2D</v>
          </cell>
          <cell r="Y70">
            <v>9</v>
          </cell>
          <cell r="Z70">
            <v>0</v>
          </cell>
          <cell r="AB70">
            <v>0</v>
          </cell>
        </row>
        <row r="71">
          <cell r="A71">
            <v>48</v>
          </cell>
          <cell r="B71" t="str">
            <v>Keira Pawliuk</v>
          </cell>
          <cell r="F71">
            <v>1000</v>
          </cell>
          <cell r="G71" t="str">
            <v>3D</v>
          </cell>
          <cell r="H71">
            <v>7</v>
          </cell>
          <cell r="I71">
            <v>0</v>
          </cell>
          <cell r="J71">
            <v>1000</v>
          </cell>
          <cell r="K71" t="str">
            <v>3D</v>
          </cell>
          <cell r="L71">
            <v>6</v>
          </cell>
          <cell r="M71">
            <v>0</v>
          </cell>
          <cell r="N71">
            <v>1000</v>
          </cell>
          <cell r="O71" t="str">
            <v>3D</v>
          </cell>
          <cell r="P71">
            <v>9</v>
          </cell>
          <cell r="Q71">
            <v>0</v>
          </cell>
        </row>
        <row r="72">
          <cell r="A72">
            <v>49</v>
          </cell>
          <cell r="B72" t="str">
            <v>Jodi Whitelock</v>
          </cell>
          <cell r="F72">
            <v>1000</v>
          </cell>
          <cell r="G72" t="str">
            <v>3D</v>
          </cell>
          <cell r="H72">
            <v>7</v>
          </cell>
          <cell r="I72">
            <v>0</v>
          </cell>
          <cell r="J72">
            <v>1000</v>
          </cell>
          <cell r="K72" t="str">
            <v>3D</v>
          </cell>
          <cell r="L72">
            <v>6</v>
          </cell>
          <cell r="M72">
            <v>0</v>
          </cell>
          <cell r="N72">
            <v>7.2</v>
          </cell>
          <cell r="O72" t="str">
            <v>3D</v>
          </cell>
          <cell r="P72">
            <v>4</v>
          </cell>
          <cell r="Q72">
            <v>72.5</v>
          </cell>
          <cell r="V72">
            <v>1000</v>
          </cell>
          <cell r="W72">
            <v>3007.2</v>
          </cell>
          <cell r="X72" t="str">
            <v>3D</v>
          </cell>
          <cell r="Y72">
            <v>4</v>
          </cell>
          <cell r="Z72">
            <v>0</v>
          </cell>
          <cell r="AB72">
            <v>0</v>
          </cell>
        </row>
        <row r="73">
          <cell r="A73">
            <v>50</v>
          </cell>
          <cell r="B73" t="str">
            <v>Kaycee Schwerdt</v>
          </cell>
          <cell r="F73">
            <v>1000</v>
          </cell>
          <cell r="G73" t="str">
            <v>3D</v>
          </cell>
          <cell r="H73">
            <v>7</v>
          </cell>
          <cell r="I73">
            <v>0</v>
          </cell>
          <cell r="J73">
            <v>3.4</v>
          </cell>
          <cell r="K73" t="str">
            <v>1D</v>
          </cell>
          <cell r="L73">
            <v>1</v>
          </cell>
          <cell r="M73">
            <v>652.5</v>
          </cell>
          <cell r="N73">
            <v>13.7</v>
          </cell>
          <cell r="O73" t="str">
            <v>3D</v>
          </cell>
          <cell r="P73">
            <v>7</v>
          </cell>
          <cell r="Q73">
            <v>0</v>
          </cell>
          <cell r="V73">
            <v>4</v>
          </cell>
          <cell r="W73">
            <v>1021.1</v>
          </cell>
          <cell r="X73" t="str">
            <v>1D</v>
          </cell>
          <cell r="Y73">
            <v>6</v>
          </cell>
          <cell r="Z73">
            <v>0</v>
          </cell>
          <cell r="AB73">
            <v>0</v>
          </cell>
        </row>
        <row r="225">
          <cell r="D225">
            <v>12500</v>
          </cell>
        </row>
        <row r="230">
          <cell r="D230">
            <v>18125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D145A2-16B8-4D32-A342-66CB900EBA08}" name="Table1" displayName="Table1" ref="B4:G153" totalsRowShown="0" headerRowDxfId="42" dataDxfId="40" headerRowBorderDxfId="41" tableBorderDxfId="39" totalsRowBorderDxfId="38">
  <autoFilter ref="B4:G153" xr:uid="{7BD145A2-16B8-4D32-A342-66CB900EBA08}"/>
  <tableColumns count="6">
    <tableColumn id="1" xr3:uid="{208CA7F9-1DC4-45E7-8029-51E22A508E99}" name="Entry #" dataDxfId="37"/>
    <tableColumn id="2" xr3:uid="{3B51CA19-2408-405B-A1BD-8C523ACB6F23}" name="Contestant Name" dataDxfId="36"/>
    <tableColumn id="3" xr3:uid="{8A7B7B74-3051-48B8-9173-BEC1142FB54C}" name="Time (sec)" dataDxfId="35"/>
    <tableColumn id="4" xr3:uid="{543361C4-3095-4B28-B52B-829F3DEFC91F}" name="Division" dataDxfId="34"/>
    <tableColumn id="5" xr3:uid="{3BEC0BA0-504C-4787-81F4-ED4C338042BE}" name="Rank in Division" dataDxfId="33"/>
    <tableColumn id="6" xr3:uid="{D219625D-C5E8-49DC-B683-30A6F2324157}" name="Payout ($)" dataDxfId="32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6CCBCDD-1F27-41DF-A7B4-EB5ADFD7A431}" name="Table2" displayName="Table2" ref="B5:I33" totalsRowShown="0" headerRowDxfId="31" dataDxfId="30">
  <autoFilter ref="B5:I33" xr:uid="{16CCBCDD-1F27-41DF-A7B4-EB5ADFD7A431}"/>
  <tableColumns count="8">
    <tableColumn id="1" xr3:uid="{35E10C1E-8DCD-42CF-8CD3-86A49F1A91DC}" name="Entry #" dataDxfId="29"/>
    <tableColumn id="2" xr3:uid="{4A5C5956-5408-40A9-92A1-FB0C41CF1FE7}" name="Contestant Name" dataDxfId="28"/>
    <tableColumn id="3" xr3:uid="{0D9CD1F4-2B58-4C45-A9D0-C9649685E4FE}" name="Time (sec)" dataDxfId="27"/>
    <tableColumn id="4" xr3:uid="{14326484-6366-4378-9619-B23CE37B4E15}" name="Division" dataDxfId="26"/>
    <tableColumn id="5" xr3:uid="{5E159826-59AB-47F7-BD36-9BDBBCEDB6F1}" name="Rank in Division" dataDxfId="25"/>
    <tableColumn id="6" xr3:uid="{0B02D8D1-8401-4A9E-923A-6CB49B6E1DF0}" name="Payout ($)" dataDxfId="24"/>
    <tableColumn id="7" xr3:uid="{71EAC052-0691-4925-B6E5-F3BDB0300DDD}" name="Ground Money" dataDxfId="23"/>
    <tableColumn id="8" xr3:uid="{291A7BFF-0BFE-4B88-B6FA-364643D34BB6}" name="TOTAL" dataDxfId="2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10AACF2-C995-49BD-A646-49910D00D292}" name="Table3" displayName="Table3" ref="B4:G54" totalsRowShown="0" headerRowDxfId="21" tableBorderDxfId="20">
  <autoFilter ref="B4:G54" xr:uid="{110AACF2-C995-49BD-A646-49910D00D292}"/>
  <tableColumns count="6">
    <tableColumn id="1" xr3:uid="{69DD9BF3-2467-4174-9655-B7DF4129FC2E}" name="Entry #" dataDxfId="19"/>
    <tableColumn id="2" xr3:uid="{A0C7DD6F-57E0-4517-AC34-082E79646637}" name="Contestant Name" dataDxfId="18"/>
    <tableColumn id="3" xr3:uid="{C3911A44-F73B-43FE-B2AE-0251B1615AD7}" name="R1 Time" dataDxfId="17"/>
    <tableColumn id="4" xr3:uid="{8B90EA27-FDFF-405A-94B7-D48A2064B092}" name="R1 Division" dataDxfId="16"/>
    <tableColumn id="5" xr3:uid="{79BB9F4E-CB76-44A5-B453-70817951902D}" name="R1 Rank" dataDxfId="15"/>
    <tableColumn id="6" xr3:uid="{F5A0E6E6-88CF-420C-86A2-444339EF5240}" name="R1 Payout" dataDxfId="1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6EDD977-3315-455A-AC0B-B30EDA7A61EE}" name="Table4" displayName="Table4" ref="B4:K47" totalsRowShown="0" headerRowDxfId="13" headerRowBorderDxfId="12" tableBorderDxfId="11" totalsRowBorderDxfId="10">
  <autoFilter ref="B4:K47" xr:uid="{06EDD977-3315-455A-AC0B-B30EDA7A61EE}"/>
  <tableColumns count="10">
    <tableColumn id="1" xr3:uid="{98B18F30-C6A4-491C-8D1D-517CD68B39C0}" name="Entry #" dataDxfId="9"/>
    <tableColumn id="2" xr3:uid="{D0001F8F-ACF9-4DB3-BD29-2DA2CCFEA080}" name="Contestant Name" dataDxfId="8"/>
    <tableColumn id="3" xr3:uid="{FD7D8650-BBDF-4271-A83B-B4C4495C6B5A}" name="R1 Time" dataDxfId="7"/>
    <tableColumn id="4" xr3:uid="{33E22279-A344-4DC1-9CC9-77D5C401CC0A}" name="R2 Time" dataDxfId="6"/>
    <tableColumn id="5" xr3:uid="{216D0638-D772-4672-AB84-67025A214F0B}" name="R3 Time" dataDxfId="5"/>
    <tableColumn id="6" xr3:uid="{ABA894C2-EA45-490E-9253-99C93A9AABC1}" name="3-Run Aggregate" dataDxfId="4"/>
    <tableColumn id="7" xr3:uid="{458A0169-BBAA-4E03-8639-924042DC6DDE}" name="Short Go Time" dataDxfId="3"/>
    <tableColumn id="8" xr3:uid="{BA655EC3-A285-4659-9C2A-05C8C20306F4}" name="4-Run TOTAL" dataDxfId="2"/>
    <tableColumn id="9" xr3:uid="{6E14F2C9-5FD0-43CA-AC8B-DCA453687F9E}" name="Aggregate Rank" dataDxfId="1"/>
    <tableColumn id="10" xr3:uid="{A497C26D-49EF-441C-9BA7-76ABE2C71DBC}" name="Average Payout ($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24CD7-25F2-4F60-A935-F4D9A8EF707F}">
  <dimension ref="A1:O106"/>
  <sheetViews>
    <sheetView tabSelected="1" workbookViewId="0">
      <selection activeCell="H6" sqref="H6"/>
    </sheetView>
  </sheetViews>
  <sheetFormatPr defaultRowHeight="18" x14ac:dyDescent="0.35"/>
  <cols>
    <col min="1" max="1" width="11.6640625" style="207" bestFit="1" customWidth="1"/>
    <col min="2" max="2" width="22.109375" style="205" bestFit="1" customWidth="1"/>
    <col min="3" max="3" width="7.6640625" style="205" bestFit="1" customWidth="1"/>
    <col min="4" max="4" width="4.5546875" style="205" bestFit="1" customWidth="1"/>
    <col min="5" max="5" width="9.5546875" style="205" bestFit="1" customWidth="1"/>
    <col min="6" max="6" width="18.88671875" style="205" bestFit="1" customWidth="1"/>
    <col min="7" max="7" width="14.21875" style="195" bestFit="1" customWidth="1"/>
    <col min="13" max="13" width="13.109375" style="215" bestFit="1" customWidth="1"/>
    <col min="14" max="15" width="8.88671875" style="212"/>
  </cols>
  <sheetData>
    <row r="1" spans="1:13" x14ac:dyDescent="0.35">
      <c r="A1" s="206">
        <v>580</v>
      </c>
      <c r="B1" s="202" t="str">
        <f>IF('[1]ALBRA Finals'!$B$65="","",'[1]ALBRA Finals'!$B$65)</f>
        <v>Acacia Milne</v>
      </c>
      <c r="C1" s="203">
        <f>IF(OR('[1]ALBRA Finals'!$B$65="",'[1]ALBRA Finals'!$J$65=""),"",'[1]ALBRA Finals'!$J$65)</f>
        <v>6.3</v>
      </c>
      <c r="D1" s="202" t="str">
        <f>IF(OR('[1]ALBRA Finals'!$B$65="",'[1]ALBRA Finals'!$K$65=""),"",'[1]ALBRA Finals'!$K$65)</f>
        <v>3D</v>
      </c>
      <c r="E1" s="202">
        <f>IF(OR('[1]ALBRA Finals'!$B$65="",'[1]ALBRA Finals'!$L$65=""),"",'[1]ALBRA Finals'!$L$65)</f>
        <v>1</v>
      </c>
      <c r="F1" s="204" t="s">
        <v>167</v>
      </c>
      <c r="G1" s="192">
        <f>IF(OR('[1]ALBRA Finals'!$B$65="",'[1]ALBRA Finals'!$M$65=""),"",'[1]ALBRA Finals'!$M$65)</f>
        <v>290</v>
      </c>
      <c r="M1" s="211"/>
    </row>
    <row r="2" spans="1:13" x14ac:dyDescent="0.35">
      <c r="B2" s="202" t="str">
        <f>IF('[1]ALBRA Finals'!$B$65="","",'[1]ALBRA Finals'!$B$65)</f>
        <v>Acacia Milne</v>
      </c>
      <c r="C2" s="203">
        <f>IF(OR('[1]ALBRA Finals'!$B$65="",'[1]ALBRA Finals'!$N$65=""),"",'[1]ALBRA Finals'!$N$65)</f>
        <v>5.7</v>
      </c>
      <c r="D2" s="202" t="str">
        <f>IF(OR('[1]ALBRA Finals'!$B$65="",'[1]ALBRA Finals'!$O$65=""),"",'[1]ALBRA Finals'!$O$65)</f>
        <v>3D</v>
      </c>
      <c r="E2" s="202">
        <f>IF(OR('[1]ALBRA Finals'!$B$65="",'[1]ALBRA Finals'!$P$65=""),"",'[1]ALBRA Finals'!$P$65)</f>
        <v>1</v>
      </c>
      <c r="F2" s="204" t="s">
        <v>168</v>
      </c>
      <c r="G2" s="192">
        <f>IF(OR('[1]ALBRA Finals'!$B$65="",'[1]ALBRA Finals'!$Q$65=""),"",'[1]ALBRA Finals'!$Q$65)</f>
        <v>290</v>
      </c>
      <c r="M2" s="213"/>
    </row>
    <row r="3" spans="1:13" x14ac:dyDescent="0.35">
      <c r="A3" s="208">
        <v>476.82470000000001</v>
      </c>
      <c r="B3" s="197" t="s">
        <v>66</v>
      </c>
      <c r="C3" s="197">
        <v>13.2</v>
      </c>
      <c r="D3" s="197" t="s">
        <v>31</v>
      </c>
      <c r="E3" s="197">
        <v>8</v>
      </c>
      <c r="F3" s="197" t="s">
        <v>163</v>
      </c>
      <c r="G3" s="189">
        <v>14.6372</v>
      </c>
      <c r="M3" s="211"/>
    </row>
    <row r="4" spans="1:13" x14ac:dyDescent="0.35">
      <c r="B4" s="202" t="str">
        <f>IF('[1]ALBRA Finals'!$B$70="","",'[1]ALBRA Finals'!$B$70)</f>
        <v>Amanda Young</v>
      </c>
      <c r="C4" s="203">
        <f>IF(OR('[1]ALBRA Finals'!$B$70="",'[1]ALBRA Finals'!$F$70=""),"",'[1]ALBRA Finals'!$F$70)</f>
        <v>3.6</v>
      </c>
      <c r="D4" s="202" t="str">
        <f>IF(OR('[1]ALBRA Finals'!$B$70="",'[1]ALBRA Finals'!$G$70=""),"",'[1]ALBRA Finals'!$G$70)</f>
        <v>1D</v>
      </c>
      <c r="E4" s="202">
        <f>IF(OR('[1]ALBRA Finals'!$B$70="",'[1]ALBRA Finals'!$H$70=""),"",'[1]ALBRA Finals'!$H$70)</f>
        <v>4</v>
      </c>
      <c r="F4" s="204" t="s">
        <v>166</v>
      </c>
      <c r="G4" s="192">
        <f>IF(OR('[1]ALBRA Finals'!$B$70="",'[1]ALBRA Finals'!$I$70=""),"",'[1]ALBRA Finals'!$I$70)</f>
        <v>81.5625</v>
      </c>
      <c r="M4" s="211"/>
    </row>
    <row r="5" spans="1:13" x14ac:dyDescent="0.35">
      <c r="B5" s="202" t="str">
        <f>IF('[1]ALBRA Finals'!$B$70="","",'[1]ALBRA Finals'!$B$70)</f>
        <v>Amanda Young</v>
      </c>
      <c r="C5" s="203">
        <f>IF(OR('[1]ALBRA Finals'!$B$70="",'[1]ALBRA Finals'!$J$70=""),"",'[1]ALBRA Finals'!$J$70)</f>
        <v>4.5</v>
      </c>
      <c r="D5" s="202" t="str">
        <f>IF(OR('[1]ALBRA Finals'!$B$70="",'[1]ALBRA Finals'!$K$70=""),"",'[1]ALBRA Finals'!$K$70)</f>
        <v>2D</v>
      </c>
      <c r="E5" s="202">
        <f>IF(OR('[1]ALBRA Finals'!$B$70="",'[1]ALBRA Finals'!$L$70=""),"",'[1]ALBRA Finals'!$L$70)</f>
        <v>2</v>
      </c>
      <c r="F5" s="204" t="s">
        <v>167</v>
      </c>
      <c r="G5" s="192">
        <f>IF(OR('[1]ALBRA Finals'!$B$70="",'[1]ALBRA Finals'!$M$70=""),"",'[1]ALBRA Finals'!$M$70)</f>
        <v>380.625</v>
      </c>
      <c r="M5" s="213"/>
    </row>
    <row r="6" spans="1:13" x14ac:dyDescent="0.35">
      <c r="A6" s="208">
        <v>1586.6578000000002</v>
      </c>
      <c r="B6" s="197" t="s">
        <v>74</v>
      </c>
      <c r="C6" s="197">
        <v>4.5</v>
      </c>
      <c r="D6" s="197" t="s">
        <v>27</v>
      </c>
      <c r="E6" s="197" t="s">
        <v>75</v>
      </c>
      <c r="F6" s="197" t="s">
        <v>163</v>
      </c>
      <c r="G6" s="189">
        <v>335.38280000000003</v>
      </c>
      <c r="M6" s="211"/>
    </row>
    <row r="7" spans="1:13" x14ac:dyDescent="0.35">
      <c r="B7" s="202" t="str">
        <f>IF('[1]ALBRA Finals'!$B$52="","",'[1]ALBRA Finals'!$B$52)</f>
        <v>Angie Thompson</v>
      </c>
      <c r="C7" s="203">
        <f>IF(OR('[1]ALBRA Finals'!$B$52="",'[1]ALBRA Finals'!$F$52=""),"",'[1]ALBRA Finals'!$F$52)</f>
        <v>4.5</v>
      </c>
      <c r="D7" s="202" t="str">
        <f>IF(OR('[1]ALBRA Finals'!$B$52="",'[1]ALBRA Finals'!$G$52=""),"",'[1]ALBRA Finals'!$G$52)</f>
        <v>2D</v>
      </c>
      <c r="E7" s="202">
        <f>IF(OR('[1]ALBRA Finals'!$B$52="",'[1]ALBRA Finals'!$H$52=""),"",'[1]ALBRA Finals'!$H$52)</f>
        <v>1</v>
      </c>
      <c r="F7" s="204" t="s">
        <v>166</v>
      </c>
      <c r="G7" s="192">
        <f>IF(OR('[1]ALBRA Finals'!$B$52="",'[1]ALBRA Finals'!$I$52=""),"",'[1]ALBRA Finals'!$I$52)</f>
        <v>380.625</v>
      </c>
      <c r="M7" s="211"/>
    </row>
    <row r="8" spans="1:13" x14ac:dyDescent="0.35">
      <c r="B8" s="202" t="str">
        <f>IF('[1]ALBRA Finals'!$B$52="","",'[1]ALBRA Finals'!$B$52)</f>
        <v>Angie Thompson</v>
      </c>
      <c r="C8" s="203">
        <f>IF(OR('[1]ALBRA Finals'!$B$52="",'[1]ALBRA Finals'!$J$52=""),"",'[1]ALBRA Finals'!$J$52)</f>
        <v>4.8</v>
      </c>
      <c r="D8" s="202" t="str">
        <f>IF(OR('[1]ALBRA Finals'!$B$52="",'[1]ALBRA Finals'!$K$52=""),"",'[1]ALBRA Finals'!$K$52)</f>
        <v>2D</v>
      </c>
      <c r="E8" s="202">
        <f>IF(OR('[1]ALBRA Finals'!$B$52="",'[1]ALBRA Finals'!$L$52=""),"",'[1]ALBRA Finals'!$L$52)</f>
        <v>3</v>
      </c>
      <c r="F8" s="204" t="s">
        <v>167</v>
      </c>
      <c r="G8" s="192">
        <f>IF(OR('[1]ALBRA Finals'!$B$52="",'[1]ALBRA Finals'!$M$52=""),"",'[1]ALBRA Finals'!$M$52)</f>
        <v>253.75</v>
      </c>
      <c r="M8" s="211"/>
    </row>
    <row r="9" spans="1:13" x14ac:dyDescent="0.35">
      <c r="B9" s="202" t="str">
        <f>IF('[1]ALBRA Finals'!$B$52="","",'[1]ALBRA Finals'!$B$52)</f>
        <v>Angie Thompson</v>
      </c>
      <c r="C9" s="203">
        <f>IF(OR('[1]ALBRA Finals'!$B$52="",'[1]ALBRA Finals'!$N$52=""),"",'[1]ALBRA Finals'!$N$52)</f>
        <v>7</v>
      </c>
      <c r="D9" s="202" t="str">
        <f>IF(OR('[1]ALBRA Finals'!$B$52="",'[1]ALBRA Finals'!$O$52=""),"",'[1]ALBRA Finals'!$O$52)</f>
        <v>3D</v>
      </c>
      <c r="E9" s="202">
        <f>IF(OR('[1]ALBRA Finals'!$B$52="",'[1]ALBRA Finals'!$P$52=""),"",'[1]ALBRA Finals'!$P$52)</f>
        <v>3</v>
      </c>
      <c r="F9" s="204" t="s">
        <v>168</v>
      </c>
      <c r="G9" s="192">
        <f>IF(OR('[1]ALBRA Finals'!$B$52="",'[1]ALBRA Finals'!$Q$52=""),"",'[1]ALBRA Finals'!$Q$52)</f>
        <v>145</v>
      </c>
      <c r="M9" s="211"/>
    </row>
    <row r="10" spans="1:13" x14ac:dyDescent="0.35">
      <c r="B10" s="202" t="str">
        <f>IF('[1]ALBRA Finals'!$B$52="","",'[1]ALBRA Finals'!$B$52)</f>
        <v>Angie Thompson</v>
      </c>
      <c r="C10" s="203">
        <f>IF(OR('[1]ALBRA Finals'!$B$52="",'[1]ALBRA Finals'!$V$52=""),"",'[1]ALBRA Finals'!$V$52)</f>
        <v>4.9000000000000004</v>
      </c>
      <c r="D10" s="202" t="str">
        <f>IF(OR('[1]ALBRA Finals'!$B$52="",'[1]ALBRA Finals'!$X$52=""),"",'[1]ALBRA Finals'!$X$52)</f>
        <v>2D</v>
      </c>
      <c r="E10" s="202">
        <v>4</v>
      </c>
      <c r="F10" s="204" t="s">
        <v>169</v>
      </c>
      <c r="G10" s="193">
        <v>36.9</v>
      </c>
      <c r="M10" s="211"/>
    </row>
    <row r="11" spans="1:13" x14ac:dyDescent="0.35">
      <c r="B11" s="204" t="s">
        <v>74</v>
      </c>
      <c r="C11" s="204">
        <v>21.200000000000003</v>
      </c>
      <c r="D11" s="204"/>
      <c r="E11" s="204">
        <v>5</v>
      </c>
      <c r="F11" s="204" t="s">
        <v>170</v>
      </c>
      <c r="G11" s="194">
        <v>435</v>
      </c>
      <c r="M11" s="211"/>
    </row>
    <row r="12" spans="1:13" x14ac:dyDescent="0.35">
      <c r="A12" s="208">
        <v>105.31299999999999</v>
      </c>
      <c r="B12" s="196" t="s">
        <v>61</v>
      </c>
      <c r="C12" s="196">
        <v>3.9</v>
      </c>
      <c r="D12" s="196" t="s">
        <v>24</v>
      </c>
      <c r="E12" s="196">
        <v>6</v>
      </c>
      <c r="F12" s="197" t="s">
        <v>163</v>
      </c>
      <c r="G12" s="188">
        <v>68.412999999999997</v>
      </c>
      <c r="M12" s="213"/>
    </row>
    <row r="13" spans="1:13" x14ac:dyDescent="0.35">
      <c r="B13" s="202" t="str">
        <f>IF('[1]ALBRA Finals'!$B$46="","",'[1]ALBRA Finals'!$B$46)</f>
        <v>Arlee Newsham</v>
      </c>
      <c r="C13" s="203">
        <f>IF(OR('[1]ALBRA Finals'!$B$46="",'[1]ALBRA Finals'!$V$46=""),"",'[1]ALBRA Finals'!$V$46)</f>
        <v>4.9000000000000004</v>
      </c>
      <c r="D13" s="202" t="str">
        <f>IF(OR('[1]ALBRA Finals'!$B$46="",'[1]ALBRA Finals'!$X$46=""),"",'[1]ALBRA Finals'!$X$46)</f>
        <v>2D</v>
      </c>
      <c r="E13" s="202">
        <v>4</v>
      </c>
      <c r="F13" s="204" t="s">
        <v>169</v>
      </c>
      <c r="G13" s="193">
        <v>36.9</v>
      </c>
      <c r="M13" s="211"/>
    </row>
    <row r="14" spans="1:13" x14ac:dyDescent="0.35">
      <c r="A14" s="208">
        <v>373.24860000000001</v>
      </c>
      <c r="B14" s="197" t="s">
        <v>89</v>
      </c>
      <c r="C14" s="197">
        <v>5.9</v>
      </c>
      <c r="D14" s="197" t="s">
        <v>31</v>
      </c>
      <c r="E14" s="197">
        <v>1</v>
      </c>
      <c r="F14" s="197" t="s">
        <v>163</v>
      </c>
      <c r="G14" s="189">
        <v>373.24860000000001</v>
      </c>
      <c r="M14" s="211"/>
    </row>
    <row r="15" spans="1:13" x14ac:dyDescent="0.35">
      <c r="A15" s="208">
        <v>745.07560000000001</v>
      </c>
      <c r="B15" s="196" t="s">
        <v>60</v>
      </c>
      <c r="C15" s="196">
        <v>3.9</v>
      </c>
      <c r="D15" s="196" t="s">
        <v>24</v>
      </c>
      <c r="E15" s="196">
        <v>6</v>
      </c>
      <c r="F15" s="197" t="s">
        <v>163</v>
      </c>
      <c r="G15" s="188">
        <v>68.412999999999997</v>
      </c>
      <c r="M15" s="211"/>
    </row>
    <row r="16" spans="1:13" x14ac:dyDescent="0.35">
      <c r="B16" s="197" t="s">
        <v>60</v>
      </c>
      <c r="C16" s="197">
        <v>4.7</v>
      </c>
      <c r="D16" s="197" t="s">
        <v>27</v>
      </c>
      <c r="E16" s="197">
        <v>8</v>
      </c>
      <c r="F16" s="197" t="s">
        <v>163</v>
      </c>
      <c r="G16" s="189">
        <v>5.4094000000000007</v>
      </c>
      <c r="M16" s="211"/>
    </row>
    <row r="17" spans="1:13" x14ac:dyDescent="0.35">
      <c r="B17" s="197" t="s">
        <v>60</v>
      </c>
      <c r="C17" s="197">
        <v>6</v>
      </c>
      <c r="D17" s="197" t="s">
        <v>31</v>
      </c>
      <c r="E17" s="197">
        <v>3</v>
      </c>
      <c r="F17" s="197" t="s">
        <v>163</v>
      </c>
      <c r="G17" s="189">
        <v>226.8766</v>
      </c>
      <c r="M17" s="211"/>
    </row>
    <row r="18" spans="1:13" x14ac:dyDescent="0.35">
      <c r="B18" s="197" t="s">
        <v>60</v>
      </c>
      <c r="C18" s="197">
        <v>6</v>
      </c>
      <c r="D18" s="197" t="s">
        <v>31</v>
      </c>
      <c r="E18" s="197">
        <v>3</v>
      </c>
      <c r="F18" s="197" t="s">
        <v>163</v>
      </c>
      <c r="G18" s="189">
        <v>226.8766</v>
      </c>
      <c r="M18" s="211"/>
    </row>
    <row r="19" spans="1:13" x14ac:dyDescent="0.35">
      <c r="B19" s="202" t="str">
        <f>IF('[1]ALBRA Finals'!$B$45="","",'[1]ALBRA Finals'!$B$45)</f>
        <v>Ashley Reinhardt</v>
      </c>
      <c r="C19" s="203">
        <f>IF(OR('[1]ALBRA Finals'!$B$45="",'[1]ALBRA Finals'!$N$45=""),"",'[1]ALBRA Finals'!$N$45)</f>
        <v>5.9</v>
      </c>
      <c r="D19" s="202" t="str">
        <f>IF(OR('[1]ALBRA Finals'!$B$45="",'[1]ALBRA Finals'!$O$45=""),"",'[1]ALBRA Finals'!$O$45)</f>
        <v>3D</v>
      </c>
      <c r="E19" s="202">
        <f>IF(OR('[1]ALBRA Finals'!$B$45="",'[1]ALBRA Finals'!$P$45=""),"",'[1]ALBRA Finals'!$P$45)</f>
        <v>2</v>
      </c>
      <c r="F19" s="204" t="s">
        <v>168</v>
      </c>
      <c r="G19" s="192">
        <f>IF(OR('[1]ALBRA Finals'!$B$45="",'[1]ALBRA Finals'!$Q$45=""),"",'[1]ALBRA Finals'!$Q$45)</f>
        <v>217.5</v>
      </c>
      <c r="M19" s="213"/>
    </row>
    <row r="20" spans="1:13" x14ac:dyDescent="0.35">
      <c r="A20" s="209">
        <v>258.93</v>
      </c>
      <c r="B20" s="202" t="str">
        <f>IF('[1]ALBRA Finals'!$B$60="","",'[1]ALBRA Finals'!$B$60)</f>
        <v>Ashlie Mounkes</v>
      </c>
      <c r="C20" s="203">
        <f>IF(OR('[1]ALBRA Finals'!$B$60="",'[1]ALBRA Finals'!$V$60=""),"",'[1]ALBRA Finals'!$V$60)</f>
        <v>4.8</v>
      </c>
      <c r="D20" s="202" t="str">
        <f>IF(OR('[1]ALBRA Finals'!$B$60="",'[1]ALBRA Finals'!$X$60=""),"",'[1]ALBRA Finals'!$X$60)</f>
        <v>2D</v>
      </c>
      <c r="E20" s="202">
        <v>3</v>
      </c>
      <c r="F20" s="204" t="s">
        <v>169</v>
      </c>
      <c r="G20" s="193">
        <v>258.93</v>
      </c>
      <c r="M20" s="213"/>
    </row>
    <row r="21" spans="1:13" x14ac:dyDescent="0.35">
      <c r="A21" s="208">
        <v>2419.8588333333332</v>
      </c>
      <c r="B21" s="196" t="s">
        <v>55</v>
      </c>
      <c r="C21" s="196">
        <v>3.4</v>
      </c>
      <c r="D21" s="196" t="s">
        <v>24</v>
      </c>
      <c r="E21" s="196">
        <v>1</v>
      </c>
      <c r="F21" s="197" t="s">
        <v>163</v>
      </c>
      <c r="G21" s="188">
        <v>766.2256000000001</v>
      </c>
      <c r="M21" s="213"/>
    </row>
    <row r="22" spans="1:13" x14ac:dyDescent="0.35">
      <c r="B22" s="196" t="s">
        <v>55</v>
      </c>
      <c r="C22" s="196">
        <v>3.9</v>
      </c>
      <c r="D22" s="196" t="s">
        <v>24</v>
      </c>
      <c r="E22" s="196">
        <v>6</v>
      </c>
      <c r="F22" s="197" t="s">
        <v>163</v>
      </c>
      <c r="G22" s="188">
        <v>68.412999999999997</v>
      </c>
      <c r="M22" s="211"/>
    </row>
    <row r="23" spans="1:13" x14ac:dyDescent="0.35">
      <c r="B23" s="197" t="s">
        <v>55</v>
      </c>
      <c r="C23" s="197">
        <v>4.5999999999999996</v>
      </c>
      <c r="D23" s="197" t="s">
        <v>27</v>
      </c>
      <c r="E23" s="197" t="s">
        <v>79</v>
      </c>
      <c r="F23" s="197" t="s">
        <v>163</v>
      </c>
      <c r="G23" s="189">
        <v>115.40053333333334</v>
      </c>
      <c r="M23" s="211"/>
    </row>
    <row r="24" spans="1:13" x14ac:dyDescent="0.35">
      <c r="B24" s="197" t="s">
        <v>55</v>
      </c>
      <c r="C24" s="197">
        <v>13.2</v>
      </c>
      <c r="D24" s="197" t="s">
        <v>31</v>
      </c>
      <c r="E24" s="197">
        <v>8</v>
      </c>
      <c r="F24" s="197" t="s">
        <v>163</v>
      </c>
      <c r="G24" s="189">
        <v>14.6372</v>
      </c>
      <c r="M24" s="213"/>
    </row>
    <row r="25" spans="1:13" x14ac:dyDescent="0.35">
      <c r="B25" s="202" t="str">
        <f>IF('[1]ALBRA Finals'!$B$69="","",'[1]ALBRA Finals'!$B$69)</f>
        <v>Aubrey Ross</v>
      </c>
      <c r="C25" s="203">
        <f>IF(OR('[1]ALBRA Finals'!$B$69="",'[1]ALBRA Finals'!$J$69=""),"",'[1]ALBRA Finals'!$J$69)</f>
        <v>3.7</v>
      </c>
      <c r="D25" s="202" t="str">
        <f>IF(OR('[1]ALBRA Finals'!$B$69="",'[1]ALBRA Finals'!$K$69=""),"",'[1]ALBRA Finals'!$K$69)</f>
        <v>1D</v>
      </c>
      <c r="E25" s="202">
        <f>IF(OR('[1]ALBRA Finals'!$B$69="",'[1]ALBRA Finals'!$L$69=""),"",'[1]ALBRA Finals'!$L$69)</f>
        <v>4</v>
      </c>
      <c r="F25" s="204" t="s">
        <v>167</v>
      </c>
      <c r="G25" s="192">
        <f>IF(OR('[1]ALBRA Finals'!$B$69="",'[1]ALBRA Finals'!$M$69=""),"",'[1]ALBRA Finals'!$M$69)</f>
        <v>81.5625</v>
      </c>
      <c r="M25" s="211"/>
    </row>
    <row r="26" spans="1:13" x14ac:dyDescent="0.35">
      <c r="B26" s="202" t="str">
        <f>IF('[1]ALBRA Finals'!$B$69="","",'[1]ALBRA Finals'!$B$69)</f>
        <v>Aubrey Ross</v>
      </c>
      <c r="C26" s="203">
        <f>IF(OR('[1]ALBRA Finals'!$B$69="",'[1]ALBRA Finals'!$V$69=""),"",'[1]ALBRA Finals'!$V$69)</f>
        <v>3.7</v>
      </c>
      <c r="D26" s="202" t="str">
        <f>IF(OR('[1]ALBRA Finals'!$B$69="",'[1]ALBRA Finals'!$X$69=""),"",'[1]ALBRA Finals'!$X$69)</f>
        <v>1D</v>
      </c>
      <c r="E26" s="202">
        <f>IF(OR('[1]ALBRA Finals'!$B$31="",'[1]ALBRA Finals'!$P$31=""),"",'[1]ALBRA Finals'!$P$31)</f>
        <v>3</v>
      </c>
      <c r="F26" s="204" t="s">
        <v>169</v>
      </c>
      <c r="G26" s="193">
        <v>249.87</v>
      </c>
      <c r="M26" s="211"/>
    </row>
    <row r="27" spans="1:13" x14ac:dyDescent="0.35">
      <c r="B27" s="204" t="s">
        <v>55</v>
      </c>
      <c r="C27" s="204">
        <v>15.100000000000001</v>
      </c>
      <c r="D27" s="204"/>
      <c r="E27" s="204">
        <v>1</v>
      </c>
      <c r="F27" s="204" t="s">
        <v>170</v>
      </c>
      <c r="G27" s="194">
        <v>1123.75</v>
      </c>
      <c r="M27" s="211"/>
    </row>
    <row r="28" spans="1:13" x14ac:dyDescent="0.35">
      <c r="A28" s="208">
        <v>368.36599999999999</v>
      </c>
      <c r="B28" s="197" t="s">
        <v>84</v>
      </c>
      <c r="C28" s="197">
        <v>6.8</v>
      </c>
      <c r="D28" s="197" t="s">
        <v>31</v>
      </c>
      <c r="E28" s="197">
        <v>6</v>
      </c>
      <c r="F28" s="197" t="s">
        <v>163</v>
      </c>
      <c r="G28" s="189">
        <v>73.186000000000007</v>
      </c>
      <c r="M28" s="211"/>
    </row>
    <row r="29" spans="1:13" x14ac:dyDescent="0.35">
      <c r="B29" s="202" t="str">
        <f>IF('[1]ALBRA Finals'!$B$42="","",'[1]ALBRA Finals'!$B$42)</f>
        <v>Beth Stewart</v>
      </c>
      <c r="C29" s="203">
        <f>IF(OR('[1]ALBRA Finals'!$B$42="",'[1]ALBRA Finals'!$J$42=""),"",'[1]ALBRA Finals'!$J$42)</f>
        <v>8.1</v>
      </c>
      <c r="D29" s="202" t="str">
        <f>IF(OR('[1]ALBRA Finals'!$B$42="",'[1]ALBRA Finals'!$K$42=""),"",'[1]ALBRA Finals'!$K$42)</f>
        <v>3D</v>
      </c>
      <c r="E29" s="202">
        <f>IF(OR('[1]ALBRA Finals'!$B$42="",'[1]ALBRA Finals'!$L$42=""),"",'[1]ALBRA Finals'!$L$42)</f>
        <v>4</v>
      </c>
      <c r="F29" s="204" t="s">
        <v>167</v>
      </c>
      <c r="G29" s="192">
        <f>IF(OR('[1]ALBRA Finals'!$B$42="",'[1]ALBRA Finals'!$M$42=""),"",'[1]ALBRA Finals'!$M$42)</f>
        <v>72.5</v>
      </c>
      <c r="M29" s="213"/>
    </row>
    <row r="30" spans="1:13" x14ac:dyDescent="0.35">
      <c r="B30" s="202" t="str">
        <f>IF('[1]ALBRA Finals'!$B$42="","",'[1]ALBRA Finals'!$B$42)</f>
        <v>Beth Stewart</v>
      </c>
      <c r="C30" s="203">
        <f>IF(OR('[1]ALBRA Finals'!$B$42="",'[1]ALBRA Finals'!$V$42=""),"",'[1]ALBRA Finals'!$V$42)</f>
        <v>6.4</v>
      </c>
      <c r="D30" s="202" t="str">
        <f>IF(OR('[1]ALBRA Finals'!$B$42="",'[1]ALBRA Finals'!$X$42=""),"",'[1]ALBRA Finals'!$X$42)</f>
        <v>3D</v>
      </c>
      <c r="E30" s="202">
        <v>2</v>
      </c>
      <c r="F30" s="204" t="s">
        <v>169</v>
      </c>
      <c r="G30" s="193">
        <v>222.68</v>
      </c>
      <c r="M30" s="213"/>
    </row>
    <row r="31" spans="1:13" x14ac:dyDescent="0.35">
      <c r="A31" s="206">
        <v>217.5</v>
      </c>
      <c r="B31" s="202" t="str">
        <f>IF('[1]ALBRA Finals'!$B$30="","",'[1]ALBRA Finals'!$B$30)</f>
        <v>Brittany Schuck</v>
      </c>
      <c r="C31" s="203">
        <f>IF(OR('[1]ALBRA Finals'!$B$30="",'[1]ALBRA Finals'!$F$30=""),"",'[1]ALBRA Finals'!$F$30)</f>
        <v>6.4</v>
      </c>
      <c r="D31" s="202" t="str">
        <f>IF(OR('[1]ALBRA Finals'!$B$30="",'[1]ALBRA Finals'!$G$30=""),"",'[1]ALBRA Finals'!$G$30)</f>
        <v>3D</v>
      </c>
      <c r="E31" s="202">
        <f>IF(OR('[1]ALBRA Finals'!$B$30="",'[1]ALBRA Finals'!$H$30=""),"",'[1]ALBRA Finals'!$H$30)</f>
        <v>2</v>
      </c>
      <c r="F31" s="204" t="s">
        <v>166</v>
      </c>
      <c r="G31" s="192">
        <f>IF(OR('[1]ALBRA Finals'!$B$30="",'[1]ALBRA Finals'!$I$30=""),"",'[1]ALBRA Finals'!$I$30)</f>
        <v>217.5</v>
      </c>
      <c r="M31" s="214"/>
    </row>
    <row r="32" spans="1:13" x14ac:dyDescent="0.35">
      <c r="A32" s="208">
        <v>386.03440000000001</v>
      </c>
      <c r="B32" s="197" t="s">
        <v>82</v>
      </c>
      <c r="C32" s="197">
        <v>4.7</v>
      </c>
      <c r="D32" s="197" t="s">
        <v>27</v>
      </c>
      <c r="E32" s="197">
        <v>8</v>
      </c>
      <c r="F32" s="197" t="s">
        <v>163</v>
      </c>
      <c r="G32" s="189">
        <v>5.4094000000000007</v>
      </c>
      <c r="M32" s="211"/>
    </row>
    <row r="33" spans="1:13" x14ac:dyDescent="0.35">
      <c r="B33" s="202" t="str">
        <f>IF('[1]ALBRA Finals'!$B$47="","",'[1]ALBRA Finals'!$B$47)</f>
        <v>Brynn Freemark</v>
      </c>
      <c r="C33" s="203">
        <f>IF(OR('[1]ALBRA Finals'!$B$47="",'[1]ALBRA Finals'!$F$47=""),"",'[1]ALBRA Finals'!$F$47)</f>
        <v>4.5</v>
      </c>
      <c r="D33" s="202" t="str">
        <f>IF(OR('[1]ALBRA Finals'!$B$47="",'[1]ALBRA Finals'!$G$47=""),"",'[1]ALBRA Finals'!$G$47)</f>
        <v>2D</v>
      </c>
      <c r="E33" s="202">
        <f>IF(OR('[1]ALBRA Finals'!$B$47="",'[1]ALBRA Finals'!$H$47=""),"",'[1]ALBRA Finals'!$H$47)</f>
        <v>1</v>
      </c>
      <c r="F33" s="204" t="s">
        <v>166</v>
      </c>
      <c r="G33" s="192">
        <f>IF(OR('[1]ALBRA Finals'!$B$47="",'[1]ALBRA Finals'!$I$47=""),"",'[1]ALBRA Finals'!$I$47)</f>
        <v>380.625</v>
      </c>
      <c r="M33" s="213"/>
    </row>
    <row r="34" spans="1:13" x14ac:dyDescent="0.35">
      <c r="A34" s="208">
        <v>683.1825</v>
      </c>
      <c r="B34" s="198" t="s">
        <v>109</v>
      </c>
      <c r="C34" s="198">
        <v>4.2</v>
      </c>
      <c r="D34" s="198" t="s">
        <v>24</v>
      </c>
      <c r="E34" s="198">
        <v>3</v>
      </c>
      <c r="F34" s="198" t="s">
        <v>164</v>
      </c>
      <c r="G34" s="190">
        <v>118.69</v>
      </c>
      <c r="M34" s="213"/>
    </row>
    <row r="35" spans="1:13" x14ac:dyDescent="0.35">
      <c r="B35" s="198" t="s">
        <v>109</v>
      </c>
      <c r="C35" s="198">
        <v>6.5</v>
      </c>
      <c r="D35" s="198" t="s">
        <v>31</v>
      </c>
      <c r="E35" s="198">
        <v>1</v>
      </c>
      <c r="F35" s="198" t="s">
        <v>164</v>
      </c>
      <c r="G35" s="190">
        <v>156.68</v>
      </c>
      <c r="M35" s="211"/>
    </row>
    <row r="36" spans="1:13" x14ac:dyDescent="0.35">
      <c r="B36" s="202" t="str">
        <f>IF('[1]ALBRA Finals'!$B$36="","",'[1]ALBRA Finals'!$B$36)</f>
        <v>Caitlyn Kelly</v>
      </c>
      <c r="C36" s="203">
        <f>IF(OR('[1]ALBRA Finals'!$B$36="",'[1]ALBRA Finals'!$F$36=""),"",'[1]ALBRA Finals'!$F$36)</f>
        <v>3.4</v>
      </c>
      <c r="D36" s="202" t="str">
        <f>IF(OR('[1]ALBRA Finals'!$B$36="",'[1]ALBRA Finals'!$G$36=""),"",'[1]ALBRA Finals'!$G$36)</f>
        <v>1D</v>
      </c>
      <c r="E36" s="202">
        <f>IF(OR('[1]ALBRA Finals'!$B$36="",'[1]ALBRA Finals'!$H$36=""),"",'[1]ALBRA Finals'!$H$36)</f>
        <v>2</v>
      </c>
      <c r="F36" s="204" t="s">
        <v>166</v>
      </c>
      <c r="G36" s="192">
        <f>IF(OR('[1]ALBRA Finals'!$B$36="",'[1]ALBRA Finals'!$I$36=""),"",'[1]ALBRA Finals'!$I$36)</f>
        <v>407.8125</v>
      </c>
      <c r="M36" s="211"/>
    </row>
    <row r="37" spans="1:13" x14ac:dyDescent="0.35">
      <c r="A37" s="208">
        <v>887.23993333333328</v>
      </c>
      <c r="B37" s="197" t="s">
        <v>64</v>
      </c>
      <c r="C37" s="197">
        <v>4.5999999999999996</v>
      </c>
      <c r="D37" s="197" t="s">
        <v>27</v>
      </c>
      <c r="E37" s="197" t="s">
        <v>79</v>
      </c>
      <c r="F37" s="197" t="s">
        <v>163</v>
      </c>
      <c r="G37" s="189">
        <v>115.40053333333334</v>
      </c>
      <c r="M37" s="213"/>
    </row>
    <row r="38" spans="1:13" x14ac:dyDescent="0.35">
      <c r="B38" s="197" t="s">
        <v>64</v>
      </c>
      <c r="C38" s="197">
        <v>4.7</v>
      </c>
      <c r="D38" s="197" t="s">
        <v>27</v>
      </c>
      <c r="E38" s="197">
        <v>8</v>
      </c>
      <c r="F38" s="197" t="s">
        <v>163</v>
      </c>
      <c r="G38" s="189">
        <v>5.4094000000000007</v>
      </c>
      <c r="M38" s="211"/>
    </row>
    <row r="39" spans="1:13" x14ac:dyDescent="0.35">
      <c r="B39" s="202" t="str">
        <f>IF('[1]ALBRA Finals'!$B$44="","",'[1]ALBRA Finals'!$B$44)</f>
        <v>Cassidy Clark</v>
      </c>
      <c r="C39" s="203">
        <f>IF(OR('[1]ALBRA Finals'!$B$44="",'[1]ALBRA Finals'!$N$44=""),"",'[1]ALBRA Finals'!$N$44)</f>
        <v>4.4000000000000004</v>
      </c>
      <c r="D39" s="202" t="str">
        <f>IF(OR('[1]ALBRA Finals'!$B$44="",'[1]ALBRA Finals'!$O$44=""),"",'[1]ALBRA Finals'!$O$44)</f>
        <v>2D</v>
      </c>
      <c r="E39" s="202">
        <f>IF(OR('[1]ALBRA Finals'!$B$44="",'[1]ALBRA Finals'!$P$44=""),"",'[1]ALBRA Finals'!$P$44)</f>
        <v>2</v>
      </c>
      <c r="F39" s="204" t="s">
        <v>168</v>
      </c>
      <c r="G39" s="192">
        <f>IF(OR('[1]ALBRA Finals'!$B$44="",'[1]ALBRA Finals'!$Q$44=""),"",'[1]ALBRA Finals'!$Q$44)</f>
        <v>253.75</v>
      </c>
      <c r="M39" s="211"/>
    </row>
    <row r="40" spans="1:13" x14ac:dyDescent="0.35">
      <c r="B40" s="202" t="str">
        <f>IF('[1]ALBRA Finals'!$B$44="","",'[1]ALBRA Finals'!$B$44)</f>
        <v>Cassidy Clark</v>
      </c>
      <c r="C40" s="203">
        <f>IF(OR('[1]ALBRA Finals'!$B$44="",'[1]ALBRA Finals'!$V$44=""),"",'[1]ALBRA Finals'!$V$44)</f>
        <v>4.5</v>
      </c>
      <c r="D40" s="202" t="str">
        <f>IF(OR('[1]ALBRA Finals'!$B$44="",'[1]ALBRA Finals'!$X$44=""),"",'[1]ALBRA Finals'!$X$44)</f>
        <v>2D</v>
      </c>
      <c r="E40" s="202">
        <f>IF(OR('[1]ALBRA Finals'!$B$29="",'[1]ALBRA Finals'!$P$29=""),"",'[1]ALBRA Finals'!$P$29)</f>
        <v>1</v>
      </c>
      <c r="F40" s="204" t="s">
        <v>169</v>
      </c>
      <c r="G40" s="193">
        <v>512.67999999999995</v>
      </c>
      <c r="M40" s="213"/>
    </row>
    <row r="41" spans="1:13" x14ac:dyDescent="0.35">
      <c r="A41" s="206">
        <v>300</v>
      </c>
      <c r="B41" s="199" t="str">
        <f>IF('[1]Mens Breakaway'!$B$26="","",'[1]Mens Breakaway'!$B$26)</f>
        <v>Cruz Lillico</v>
      </c>
      <c r="C41" s="200">
        <f>IF(OR('[1]Mens Breakaway'!$B$26="",'[1]Mens Breakaway'!$F$26=""),"",'[1]Mens Breakaway'!$F$26)</f>
        <v>4</v>
      </c>
      <c r="D41" s="199" t="str">
        <f>IF(OR('[1]Mens Breakaway'!$B$26="",'[1]Mens Breakaway'!$G$26=""),"",'[1]Mens Breakaway'!$G$26)</f>
        <v>1D</v>
      </c>
      <c r="E41" s="199">
        <f>IF(OR('[1]Mens Breakaway'!$B$26="",'[1]Mens Breakaway'!$H$26=""),"",'[1]Mens Breakaway'!$H$26)</f>
        <v>2</v>
      </c>
      <c r="F41" s="201" t="s">
        <v>165</v>
      </c>
      <c r="G41" s="191">
        <f>IF(OR('[1]Mens Breakaway'!$B$26="",'[1]Mens Breakaway'!$I$26=""),"",'[1]Mens Breakaway'!$I$26)</f>
        <v>300</v>
      </c>
      <c r="M41" s="214"/>
    </row>
    <row r="42" spans="1:13" x14ac:dyDescent="0.35">
      <c r="A42" s="206">
        <v>543.75</v>
      </c>
      <c r="B42" s="202" t="str">
        <f>IF('[1]ALBRA Finals'!$B$33="","",'[1]ALBRA Finals'!$B$33)</f>
        <v>Hadley Schiffner</v>
      </c>
      <c r="C42" s="203">
        <f>IF(OR('[1]ALBRA Finals'!$B$33="",'[1]ALBRA Finals'!$F$33=""),"",'[1]ALBRA Finals'!$F$33)</f>
        <v>4.5</v>
      </c>
      <c r="D42" s="202" t="str">
        <f>IF(OR('[1]ALBRA Finals'!$B$33="",'[1]ALBRA Finals'!$G$33=""),"",'[1]ALBRA Finals'!$G$33)</f>
        <v>2D</v>
      </c>
      <c r="E42" s="202">
        <f>IF(OR('[1]ALBRA Finals'!$B$33="",'[1]ALBRA Finals'!$H$33=""),"",'[1]ALBRA Finals'!$H$33)</f>
        <v>1</v>
      </c>
      <c r="F42" s="204" t="s">
        <v>166</v>
      </c>
      <c r="G42" s="192">
        <f>IF(OR('[1]ALBRA Finals'!$B$33="",'[1]ALBRA Finals'!$I$33=""),"",'[1]ALBRA Finals'!$I$33)</f>
        <v>380.625</v>
      </c>
      <c r="M42" s="211"/>
    </row>
    <row r="43" spans="1:13" x14ac:dyDescent="0.35">
      <c r="B43" s="202" t="str">
        <f>IF('[1]ALBRA Finals'!$B$33="","",'[1]ALBRA Finals'!$B$33)</f>
        <v>Hadley Schiffner</v>
      </c>
      <c r="C43" s="203">
        <f>IF(OR('[1]ALBRA Finals'!$B$33="",'[1]ALBRA Finals'!$N$33=""),"",'[1]ALBRA Finals'!$N$33)</f>
        <v>3.5</v>
      </c>
      <c r="D43" s="202" t="str">
        <f>IF(OR('[1]ALBRA Finals'!$B$33="",'[1]ALBRA Finals'!$O$33=""),"",'[1]ALBRA Finals'!$O$33)</f>
        <v>1D</v>
      </c>
      <c r="E43" s="202">
        <f>IF(OR('[1]ALBRA Finals'!$B$33="",'[1]ALBRA Finals'!$P$33=""),"",'[1]ALBRA Finals'!$P$33)</f>
        <v>3</v>
      </c>
      <c r="F43" s="204" t="s">
        <v>168</v>
      </c>
      <c r="G43" s="192">
        <f>IF(OR('[1]ALBRA Finals'!$B$33="",'[1]ALBRA Finals'!$Q$33=""),"",'[1]ALBRA Finals'!$Q$33)</f>
        <v>163.12500000000003</v>
      </c>
    </row>
    <row r="44" spans="1:13" x14ac:dyDescent="0.35">
      <c r="A44" s="209">
        <v>36.9</v>
      </c>
      <c r="B44" s="202" t="str">
        <f>IF('[1]ALBRA Finals'!$B$32="","",'[1]ALBRA Finals'!$B$32)</f>
        <v>Hanna Leitch</v>
      </c>
      <c r="C44" s="203">
        <f>IF(OR('[1]ALBRA Finals'!$B$32="",'[1]ALBRA Finals'!$V$32=""),"",'[1]ALBRA Finals'!$V$32)</f>
        <v>4.9000000000000004</v>
      </c>
      <c r="D44" s="202" t="str">
        <f>IF(OR('[1]ALBRA Finals'!$B$32="",'[1]ALBRA Finals'!$X$32=""),"",'[1]ALBRA Finals'!$X$32)</f>
        <v>2D</v>
      </c>
      <c r="E44" s="202">
        <v>4</v>
      </c>
      <c r="F44" s="204" t="s">
        <v>169</v>
      </c>
      <c r="G44" s="193">
        <v>36.9</v>
      </c>
    </row>
    <row r="45" spans="1:13" x14ac:dyDescent="0.35">
      <c r="A45" s="208">
        <v>190.22</v>
      </c>
      <c r="B45" s="198" t="s">
        <v>111</v>
      </c>
      <c r="C45" s="198">
        <v>4.9000000000000004</v>
      </c>
      <c r="D45" s="198" t="s">
        <v>27</v>
      </c>
      <c r="E45" s="198">
        <v>1</v>
      </c>
      <c r="F45" s="198" t="s">
        <v>164</v>
      </c>
      <c r="G45" s="190">
        <v>95.11</v>
      </c>
    </row>
    <row r="46" spans="1:13" x14ac:dyDescent="0.35">
      <c r="B46" s="198" t="s">
        <v>111</v>
      </c>
      <c r="C46" s="198">
        <v>4.9000000000000004</v>
      </c>
      <c r="D46" s="198" t="s">
        <v>27</v>
      </c>
      <c r="E46" s="198">
        <v>1</v>
      </c>
      <c r="F46" s="198" t="s">
        <v>164</v>
      </c>
      <c r="G46" s="190">
        <v>95.11</v>
      </c>
    </row>
    <row r="47" spans="1:13" x14ac:dyDescent="0.35">
      <c r="A47" s="206">
        <v>2361.4953</v>
      </c>
      <c r="B47" s="202" t="str">
        <f>IF('[1]ALBRA Finals'!$B$27="","",'[1]ALBRA Finals'!$B$27)</f>
        <v>Jesse Armstrong</v>
      </c>
      <c r="C47" s="203">
        <f>IF(OR('[1]ALBRA Finals'!$B$27="",'[1]ALBRA Finals'!$J$27=""),"",'[1]ALBRA Finals'!$J$27)</f>
        <v>3.5</v>
      </c>
      <c r="D47" s="202" t="str">
        <f>IF(OR('[1]ALBRA Finals'!$B$27="",'[1]ALBRA Finals'!$K$27=""),"",'[1]ALBRA Finals'!$K$27)</f>
        <v>1D</v>
      </c>
      <c r="E47" s="202">
        <f>IF(OR('[1]ALBRA Finals'!$B$27="",'[1]ALBRA Finals'!$L$27=""),"",'[1]ALBRA Finals'!$L$27)</f>
        <v>2</v>
      </c>
      <c r="F47" s="204" t="s">
        <v>167</v>
      </c>
      <c r="G47" s="192">
        <f>IF(OR('[1]ALBRA Finals'!$B$27="",'[1]ALBRA Finals'!$M$27=""),"",'[1]ALBRA Finals'!$M$27)</f>
        <v>407.8125</v>
      </c>
    </row>
    <row r="48" spans="1:13" x14ac:dyDescent="0.35">
      <c r="B48" s="202" t="str">
        <f>IF('[1]ALBRA Finals'!$B$27="","",'[1]ALBRA Finals'!$B$27)</f>
        <v>Jesse Armstrong</v>
      </c>
      <c r="C48" s="203">
        <f>IF(OR('[1]ALBRA Finals'!$B$27="",'[1]ALBRA Finals'!$N$27=""),"",'[1]ALBRA Finals'!$N$27)</f>
        <v>4.4000000000000004</v>
      </c>
      <c r="D48" s="202" t="str">
        <f>IF(OR('[1]ALBRA Finals'!$B$27="",'[1]ALBRA Finals'!$O$27=""),"",'[1]ALBRA Finals'!$O$27)</f>
        <v>2D</v>
      </c>
      <c r="E48" s="202">
        <f>IF(OR('[1]ALBRA Finals'!$B$27="",'[1]ALBRA Finals'!$P$27=""),"",'[1]ALBRA Finals'!$P$27)</f>
        <v>2</v>
      </c>
      <c r="F48" s="204" t="s">
        <v>168</v>
      </c>
      <c r="G48" s="192">
        <f>IF(OR('[1]ALBRA Finals'!$B$27="",'[1]ALBRA Finals'!$Q$27=""),"",'[1]ALBRA Finals'!$Q$27)</f>
        <v>253.75</v>
      </c>
    </row>
    <row r="49" spans="1:7" x14ac:dyDescent="0.35">
      <c r="B49" s="202" t="str">
        <f>IF('[1]ALBRA Finals'!$B$27="","",'[1]ALBRA Finals'!$B$27)</f>
        <v>Jesse Armstrong</v>
      </c>
      <c r="C49" s="203">
        <f>IF(OR('[1]ALBRA Finals'!$B$27="",'[1]ALBRA Finals'!$V$27=""),"",'[1]ALBRA Finals'!$V$27)</f>
        <v>3.6</v>
      </c>
      <c r="D49" s="202" t="str">
        <f>IF(OR('[1]ALBRA Finals'!$B$27="",'[1]ALBRA Finals'!$X$27=""),"",'[1]ALBRA Finals'!$X$27)</f>
        <v>1D</v>
      </c>
      <c r="E49" s="202">
        <f>IF(OR('[1]ALBRA Finals'!$B$61="",'[1]ALBRA Finals'!$P$61=""),"",'[1]ALBRA Finals'!$P$61)</f>
        <v>2</v>
      </c>
      <c r="F49" s="204" t="s">
        <v>169</v>
      </c>
      <c r="G49" s="193">
        <v>494.55</v>
      </c>
    </row>
    <row r="50" spans="1:7" x14ac:dyDescent="0.35">
      <c r="B50" s="204" t="s">
        <v>144</v>
      </c>
      <c r="C50" s="204">
        <v>15.200000000000001</v>
      </c>
      <c r="D50" s="204"/>
      <c r="E50" s="204">
        <v>2</v>
      </c>
      <c r="F50" s="204" t="s">
        <v>170</v>
      </c>
      <c r="G50" s="194">
        <v>870</v>
      </c>
    </row>
    <row r="51" spans="1:7" x14ac:dyDescent="0.35">
      <c r="B51" s="197" t="s">
        <v>76</v>
      </c>
      <c r="C51" s="197">
        <v>4.5</v>
      </c>
      <c r="D51" s="197" t="s">
        <v>27</v>
      </c>
      <c r="E51" s="197" t="s">
        <v>77</v>
      </c>
      <c r="F51" s="197" t="s">
        <v>163</v>
      </c>
      <c r="G51" s="189">
        <v>335.38280000000003</v>
      </c>
    </row>
    <row r="52" spans="1:7" x14ac:dyDescent="0.35">
      <c r="A52" s="208">
        <v>357.21660000000003</v>
      </c>
      <c r="B52" s="197" t="s">
        <v>90</v>
      </c>
      <c r="C52" s="197">
        <v>13.1</v>
      </c>
      <c r="D52" s="197" t="s">
        <v>31</v>
      </c>
      <c r="E52" s="197">
        <v>7</v>
      </c>
      <c r="F52" s="197" t="s">
        <v>163</v>
      </c>
      <c r="G52" s="189">
        <v>43.9116</v>
      </c>
    </row>
    <row r="53" spans="1:7" x14ac:dyDescent="0.35">
      <c r="B53" s="202" t="str">
        <f>IF('[1]ALBRA Finals'!$B$31="","",'[1]ALBRA Finals'!$B$31)</f>
        <v>Jessie Pearson</v>
      </c>
      <c r="C53" s="203">
        <f>IF(OR('[1]ALBRA Finals'!$B$31="",'[1]ALBRA Finals'!$N$31=""),"",'[1]ALBRA Finals'!$N$31)</f>
        <v>3.5</v>
      </c>
      <c r="D53" s="202" t="str">
        <f>IF(OR('[1]ALBRA Finals'!$B$31="",'[1]ALBRA Finals'!$O$31=""),"",'[1]ALBRA Finals'!$O$31)</f>
        <v>1D</v>
      </c>
      <c r="E53" s="202">
        <f>IF(OR('[1]ALBRA Finals'!$B$31="",'[1]ALBRA Finals'!$P$31=""),"",'[1]ALBRA Finals'!$P$31)</f>
        <v>3</v>
      </c>
      <c r="F53" s="204" t="s">
        <v>168</v>
      </c>
      <c r="G53" s="192">
        <f>IF(OR('[1]ALBRA Finals'!$B$31="",'[1]ALBRA Finals'!$Q$31=""),"",'[1]ALBRA Finals'!$Q$31)</f>
        <v>163.12500000000003</v>
      </c>
    </row>
    <row r="54" spans="1:7" x14ac:dyDescent="0.35">
      <c r="B54" s="202" t="str">
        <f>IF('[1]ALBRA Finals'!$B$31="","",'[1]ALBRA Finals'!$B$31)</f>
        <v>Jessie Pearson</v>
      </c>
      <c r="C54" s="203">
        <f>IF(OR('[1]ALBRA Finals'!$B$31="",'[1]ALBRA Finals'!$V$31=""),"",'[1]ALBRA Finals'!$V$31)</f>
        <v>13.1</v>
      </c>
      <c r="D54" s="202" t="str">
        <f>IF(OR('[1]ALBRA Finals'!$B$31="",'[1]ALBRA Finals'!$X$31=""),"",'[1]ALBRA Finals'!$X$31)</f>
        <v>3D</v>
      </c>
      <c r="E54" s="202">
        <v>3</v>
      </c>
      <c r="F54" s="204" t="s">
        <v>169</v>
      </c>
      <c r="G54" s="193">
        <v>150.18</v>
      </c>
    </row>
    <row r="55" spans="1:7" x14ac:dyDescent="0.35">
      <c r="A55" s="206">
        <v>72.5</v>
      </c>
      <c r="B55" s="202" t="str">
        <f>IF('[1]ALBRA Finals'!$B$72="","",'[1]ALBRA Finals'!$B$72)</f>
        <v>Jodi Whitelock</v>
      </c>
      <c r="C55" s="203">
        <f>IF(OR('[1]ALBRA Finals'!$B$72="",'[1]ALBRA Finals'!$N$72=""),"",'[1]ALBRA Finals'!$N$72)</f>
        <v>7.2</v>
      </c>
      <c r="D55" s="202" t="str">
        <f>IF(OR('[1]ALBRA Finals'!$B$72="",'[1]ALBRA Finals'!$O$72=""),"",'[1]ALBRA Finals'!$O$72)</f>
        <v>3D</v>
      </c>
      <c r="E55" s="202">
        <f>IF(OR('[1]ALBRA Finals'!$B$72="",'[1]ALBRA Finals'!$P$72=""),"",'[1]ALBRA Finals'!$P$72)</f>
        <v>4</v>
      </c>
      <c r="F55" s="204" t="s">
        <v>168</v>
      </c>
      <c r="G55" s="192">
        <f>IF(OR('[1]ALBRA Finals'!$B$72="",'[1]ALBRA Finals'!$Q$72=""),"",'[1]ALBRA Finals'!$Q$72)</f>
        <v>72.5</v>
      </c>
    </row>
    <row r="56" spans="1:7" x14ac:dyDescent="0.35">
      <c r="A56" s="208">
        <v>657.90940000000001</v>
      </c>
      <c r="B56" s="197" t="s">
        <v>80</v>
      </c>
      <c r="C56" s="197">
        <v>4.7</v>
      </c>
      <c r="D56" s="197" t="s">
        <v>27</v>
      </c>
      <c r="E56" s="197">
        <v>8</v>
      </c>
      <c r="F56" s="197" t="s">
        <v>163</v>
      </c>
      <c r="G56" s="189">
        <v>5.4094000000000007</v>
      </c>
    </row>
    <row r="57" spans="1:7" x14ac:dyDescent="0.35">
      <c r="B57" s="202" t="str">
        <f>IF('[1]ALBRA Finals'!$B$73="","",'[1]ALBRA Finals'!$B$73)</f>
        <v>Kaycee Schwerdt</v>
      </c>
      <c r="C57" s="203">
        <f>IF(OR('[1]ALBRA Finals'!$B$73="",'[1]ALBRA Finals'!$J$73=""),"",'[1]ALBRA Finals'!$J$73)</f>
        <v>3.4</v>
      </c>
      <c r="D57" s="202" t="str">
        <f>IF(OR('[1]ALBRA Finals'!$B$73="",'[1]ALBRA Finals'!$K$73=""),"",'[1]ALBRA Finals'!$K$73)</f>
        <v>1D</v>
      </c>
      <c r="E57" s="202">
        <f>IF(OR('[1]ALBRA Finals'!$B$73="",'[1]ALBRA Finals'!$L$73=""),"",'[1]ALBRA Finals'!$L$73)</f>
        <v>1</v>
      </c>
      <c r="F57" s="204" t="s">
        <v>167</v>
      </c>
      <c r="G57" s="192">
        <f>IF(OR('[1]ALBRA Finals'!$B$73="",'[1]ALBRA Finals'!$M$73=""),"",'[1]ALBRA Finals'!$M$73)</f>
        <v>652.5</v>
      </c>
    </row>
    <row r="58" spans="1:7" x14ac:dyDescent="0.35">
      <c r="A58" s="208">
        <v>152.30053333333333</v>
      </c>
      <c r="B58" s="197" t="s">
        <v>78</v>
      </c>
      <c r="C58" s="197">
        <v>4.5999999999999996</v>
      </c>
      <c r="D58" s="197" t="s">
        <v>27</v>
      </c>
      <c r="E58" s="197" t="s">
        <v>79</v>
      </c>
      <c r="F58" s="197" t="s">
        <v>163</v>
      </c>
      <c r="G58" s="189">
        <v>115.40053333333334</v>
      </c>
    </row>
    <row r="59" spans="1:7" x14ac:dyDescent="0.35">
      <c r="B59" s="202" t="str">
        <f>IF('[1]ALBRA Finals'!$B$58="","",'[1]ALBRA Finals'!$B$58)</f>
        <v>Kim Rowley</v>
      </c>
      <c r="C59" s="203">
        <f>IF(OR('[1]ALBRA Finals'!$B$58="",'[1]ALBRA Finals'!$V$58=""),"",'[1]ALBRA Finals'!$V$58)</f>
        <v>4.9000000000000004</v>
      </c>
      <c r="D59" s="202" t="str">
        <f>IF(OR('[1]ALBRA Finals'!$B$58="",'[1]ALBRA Finals'!$X$58=""),"",'[1]ALBRA Finals'!$X$58)</f>
        <v>2D</v>
      </c>
      <c r="E59" s="202">
        <v>4</v>
      </c>
      <c r="F59" s="204" t="s">
        <v>169</v>
      </c>
      <c r="G59" s="193">
        <v>36.9</v>
      </c>
    </row>
    <row r="60" spans="1:7" x14ac:dyDescent="0.35">
      <c r="A60" s="208">
        <v>95.11</v>
      </c>
      <c r="B60" s="198" t="s">
        <v>110</v>
      </c>
      <c r="C60" s="198">
        <v>4.9000000000000004</v>
      </c>
      <c r="D60" s="198" t="s">
        <v>27</v>
      </c>
      <c r="E60" s="198">
        <v>1</v>
      </c>
      <c r="F60" s="198" t="s">
        <v>164</v>
      </c>
      <c r="G60" s="190">
        <v>95.11</v>
      </c>
    </row>
    <row r="61" spans="1:7" x14ac:dyDescent="0.35">
      <c r="A61" s="206">
        <v>616.25</v>
      </c>
      <c r="B61" s="202" t="str">
        <f>IF('[1]ALBRA Finals'!$B$61="","",'[1]ALBRA Finals'!$B$61)</f>
        <v>Kyla Kelly</v>
      </c>
      <c r="C61" s="203">
        <f>IF(OR('[1]ALBRA Finals'!$B$61="",'[1]ALBRA Finals'!$F$61=""),"",'[1]ALBRA Finals'!$F$61)</f>
        <v>4.5999999999999996</v>
      </c>
      <c r="D61" s="202" t="str">
        <f>IF(OR('[1]ALBRA Finals'!$B$61="",'[1]ALBRA Finals'!$G$61=""),"",'[1]ALBRA Finals'!$G$61)</f>
        <v>2D</v>
      </c>
      <c r="E61" s="202">
        <f>IF(OR('[1]ALBRA Finals'!$B$61="",'[1]ALBRA Finals'!$H$61=""),"",'[1]ALBRA Finals'!$H$61)</f>
        <v>4</v>
      </c>
      <c r="F61" s="204" t="s">
        <v>166</v>
      </c>
      <c r="G61" s="192">
        <f>IF(OR('[1]ALBRA Finals'!$B$61="",'[1]ALBRA Finals'!$I$61=""),"",'[1]ALBRA Finals'!$I$61)</f>
        <v>126.875</v>
      </c>
    </row>
    <row r="62" spans="1:7" x14ac:dyDescent="0.35">
      <c r="B62" s="202" t="str">
        <f>IF('[1]ALBRA Finals'!$B$61="","",'[1]ALBRA Finals'!$B$61)</f>
        <v>Kyla Kelly</v>
      </c>
      <c r="C62" s="203">
        <f>IF(OR('[1]ALBRA Finals'!$B$61="",'[1]ALBRA Finals'!$N$61=""),"",'[1]ALBRA Finals'!$N$61)</f>
        <v>3.3</v>
      </c>
      <c r="D62" s="202" t="str">
        <f>IF(OR('[1]ALBRA Finals'!$B$61="",'[1]ALBRA Finals'!$O$61=""),"",'[1]ALBRA Finals'!$O$61)</f>
        <v>1D</v>
      </c>
      <c r="E62" s="202">
        <f>IF(OR('[1]ALBRA Finals'!$B$61="",'[1]ALBRA Finals'!$P$61=""),"",'[1]ALBRA Finals'!$P$61)</f>
        <v>2</v>
      </c>
      <c r="F62" s="204" t="s">
        <v>168</v>
      </c>
      <c r="G62" s="192">
        <f>IF(OR('[1]ALBRA Finals'!$B$61="",'[1]ALBRA Finals'!$Q$61=""),"",'[1]ALBRA Finals'!$Q$61)</f>
        <v>489.375</v>
      </c>
    </row>
    <row r="63" spans="1:7" x14ac:dyDescent="0.35">
      <c r="A63" s="206">
        <v>290</v>
      </c>
      <c r="B63" s="202" t="str">
        <f>IF('[1]ALBRA Finals'!$B$49="","",'[1]ALBRA Finals'!$B$49)</f>
        <v>Lara Kelly</v>
      </c>
      <c r="C63" s="203">
        <f>IF(OR('[1]ALBRA Finals'!$B$49="",'[1]ALBRA Finals'!$F$49=""),"",'[1]ALBRA Finals'!$F$49)</f>
        <v>5.9</v>
      </c>
      <c r="D63" s="202" t="str">
        <f>IF(OR('[1]ALBRA Finals'!$B$49="",'[1]ALBRA Finals'!$G$49=""),"",'[1]ALBRA Finals'!$G$49)</f>
        <v>3D</v>
      </c>
      <c r="E63" s="202">
        <f>IF(OR('[1]ALBRA Finals'!$B$49="",'[1]ALBRA Finals'!$H$49=""),"",'[1]ALBRA Finals'!$H$49)</f>
        <v>1</v>
      </c>
      <c r="F63" s="204" t="s">
        <v>166</v>
      </c>
      <c r="G63" s="192">
        <f>IF(OR('[1]ALBRA Finals'!$B$49="",'[1]ALBRA Finals'!$I$49=""),"",'[1]ALBRA Finals'!$I$49)</f>
        <v>290</v>
      </c>
    </row>
    <row r="64" spans="1:7" x14ac:dyDescent="0.35">
      <c r="A64" s="208">
        <v>762.67160000000001</v>
      </c>
      <c r="B64" s="196" t="s">
        <v>59</v>
      </c>
      <c r="C64" s="196">
        <v>3.8</v>
      </c>
      <c r="D64" s="196" t="s">
        <v>24</v>
      </c>
      <c r="E64" s="196">
        <v>5</v>
      </c>
      <c r="F64" s="197" t="s">
        <v>163</v>
      </c>
      <c r="G64" s="188">
        <v>218.92160000000001</v>
      </c>
    </row>
    <row r="65" spans="1:7" x14ac:dyDescent="0.35">
      <c r="B65" s="204" t="s">
        <v>145</v>
      </c>
      <c r="C65" s="204">
        <v>16.899999999999999</v>
      </c>
      <c r="D65" s="204"/>
      <c r="E65" s="204">
        <v>4</v>
      </c>
      <c r="F65" s="204" t="s">
        <v>170</v>
      </c>
      <c r="G65" s="194">
        <v>543.75</v>
      </c>
    </row>
    <row r="66" spans="1:7" x14ac:dyDescent="0.35">
      <c r="A66" s="206">
        <v>1382.6799999999998</v>
      </c>
      <c r="B66" s="202" t="str">
        <f>IF('[1]ALBRA Finals'!$B$56="","",'[1]ALBRA Finals'!$B$56)</f>
        <v>Maysa Schiffner</v>
      </c>
      <c r="C66" s="203">
        <f>IF(OR('[1]ALBRA Finals'!$B$56="",'[1]ALBRA Finals'!$F$56=""),"",'[1]ALBRA Finals'!$F$56)</f>
        <v>13.7</v>
      </c>
      <c r="D66" s="202" t="str">
        <f>IF(OR('[1]ALBRA Finals'!$B$56="",'[1]ALBRA Finals'!$G$56=""),"",'[1]ALBRA Finals'!$G$56)</f>
        <v>3D</v>
      </c>
      <c r="E66" s="202">
        <f>IF(OR('[1]ALBRA Finals'!$B$56="",'[1]ALBRA Finals'!$H$56=""),"",'[1]ALBRA Finals'!$H$56)</f>
        <v>4</v>
      </c>
      <c r="F66" s="204" t="s">
        <v>166</v>
      </c>
      <c r="G66" s="192">
        <f>IF(OR('[1]ALBRA Finals'!$B$56="",'[1]ALBRA Finals'!$I$56=""),"",'[1]ALBRA Finals'!$I$56)</f>
        <v>72.5</v>
      </c>
    </row>
    <row r="67" spans="1:7" x14ac:dyDescent="0.35">
      <c r="B67" s="202" t="str">
        <f>IF('[1]ALBRA Finals'!$B$56="","",'[1]ALBRA Finals'!$B$56)</f>
        <v>Maysa Schiffner</v>
      </c>
      <c r="C67" s="203">
        <f>IF(OR('[1]ALBRA Finals'!$B$56="",'[1]ALBRA Finals'!$N$56=""),"",'[1]ALBRA Finals'!$N$56)</f>
        <v>3.2</v>
      </c>
      <c r="D67" s="202" t="str">
        <f>IF(OR('[1]ALBRA Finals'!$B$56="",'[1]ALBRA Finals'!$O$56=""),"",'[1]ALBRA Finals'!$O$56)</f>
        <v>1D</v>
      </c>
      <c r="E67" s="202">
        <f>IF(OR('[1]ALBRA Finals'!$B$56="",'[1]ALBRA Finals'!$P$56=""),"",'[1]ALBRA Finals'!$P$56)</f>
        <v>1</v>
      </c>
      <c r="F67" s="204" t="s">
        <v>168</v>
      </c>
      <c r="G67" s="192">
        <f>IF(OR('[1]ALBRA Finals'!$B$56="",'[1]ALBRA Finals'!$Q$56=""),"",'[1]ALBRA Finals'!$Q$56)</f>
        <v>652.5</v>
      </c>
    </row>
    <row r="68" spans="1:7" x14ac:dyDescent="0.35">
      <c r="B68" s="202" t="str">
        <f>IF('[1]ALBRA Finals'!$B$56="","",'[1]ALBRA Finals'!$B$56)</f>
        <v>Maysa Schiffner</v>
      </c>
      <c r="C68" s="203">
        <f>IF(OR('[1]ALBRA Finals'!$B$56="",'[1]ALBRA Finals'!$V$56=""),"",'[1]ALBRA Finals'!$V$56)</f>
        <v>3.4</v>
      </c>
      <c r="D68" s="202" t="str">
        <f>IF(OR('[1]ALBRA Finals'!$B$56="",'[1]ALBRA Finals'!$X$56=""),"",'[1]ALBRA Finals'!$X$56)</f>
        <v>1D</v>
      </c>
      <c r="E68" s="202">
        <f>IF(OR('[1]ALBRA Finals'!$B$56="",'[1]ALBRA Finals'!$P$56=""),"",'[1]ALBRA Finals'!$P$56)</f>
        <v>1</v>
      </c>
      <c r="F68" s="204" t="s">
        <v>169</v>
      </c>
      <c r="G68" s="193">
        <v>657.68</v>
      </c>
    </row>
    <row r="69" spans="1:7" x14ac:dyDescent="0.35">
      <c r="A69" s="208">
        <v>677.9425</v>
      </c>
      <c r="B69" s="198" t="s">
        <v>63</v>
      </c>
      <c r="C69" s="198">
        <v>4</v>
      </c>
      <c r="D69" s="198" t="s">
        <v>24</v>
      </c>
      <c r="E69" s="198">
        <v>2</v>
      </c>
      <c r="F69" s="198" t="s">
        <v>164</v>
      </c>
      <c r="G69" s="190">
        <v>175.02</v>
      </c>
    </row>
    <row r="70" spans="1:7" x14ac:dyDescent="0.35">
      <c r="B70" s="198" t="s">
        <v>63</v>
      </c>
      <c r="C70" s="198">
        <v>4.9000000000000004</v>
      </c>
      <c r="D70" s="198" t="s">
        <v>27</v>
      </c>
      <c r="E70" s="198">
        <v>1</v>
      </c>
      <c r="F70" s="198" t="s">
        <v>164</v>
      </c>
      <c r="G70" s="190">
        <v>95.11</v>
      </c>
    </row>
    <row r="71" spans="1:7" x14ac:dyDescent="0.35">
      <c r="B71" s="202" t="str">
        <f>IF('[1]ALBRA Finals'!$B$62="","",'[1]ALBRA Finals'!$B$62)</f>
        <v>Molly Becker</v>
      </c>
      <c r="C71" s="203">
        <f>IF(OR('[1]ALBRA Finals'!$B$62="",'[1]ALBRA Finals'!$J$62=""),"",'[1]ALBRA Finals'!$J$62)</f>
        <v>3.5</v>
      </c>
      <c r="D71" s="202" t="str">
        <f>IF(OR('[1]ALBRA Finals'!$B$62="",'[1]ALBRA Finals'!$K$62=""),"",'[1]ALBRA Finals'!$K$62)</f>
        <v>1D</v>
      </c>
      <c r="E71" s="202">
        <f>IF(OR('[1]ALBRA Finals'!$B$62="",'[1]ALBRA Finals'!$L$62=""),"",'[1]ALBRA Finals'!$L$62)</f>
        <v>2</v>
      </c>
      <c r="F71" s="204" t="s">
        <v>167</v>
      </c>
      <c r="G71" s="192">
        <f>IF(OR('[1]ALBRA Finals'!$B$62="",'[1]ALBRA Finals'!$M$62=""),"",'[1]ALBRA Finals'!$M$62)</f>
        <v>407.8125</v>
      </c>
    </row>
    <row r="72" spans="1:7" x14ac:dyDescent="0.35">
      <c r="A72" s="208">
        <v>886.41</v>
      </c>
      <c r="B72" s="198" t="s">
        <v>108</v>
      </c>
      <c r="C72" s="198">
        <v>3.8</v>
      </c>
      <c r="D72" s="198" t="s">
        <v>24</v>
      </c>
      <c r="E72" s="198">
        <v>1</v>
      </c>
      <c r="F72" s="198" t="s">
        <v>164</v>
      </c>
      <c r="G72" s="190">
        <v>287.68</v>
      </c>
    </row>
    <row r="73" spans="1:7" x14ac:dyDescent="0.35">
      <c r="B73" s="198" t="s">
        <v>108</v>
      </c>
      <c r="C73" s="198">
        <v>4.9000000000000004</v>
      </c>
      <c r="D73" s="198" t="s">
        <v>27</v>
      </c>
      <c r="E73" s="198">
        <v>1</v>
      </c>
      <c r="F73" s="198" t="s">
        <v>164</v>
      </c>
      <c r="G73" s="190">
        <v>95.11</v>
      </c>
    </row>
    <row r="74" spans="1:7" x14ac:dyDescent="0.35">
      <c r="B74" s="202" t="str">
        <f>IF('[1]ALBRA Finals'!$B$53="","",'[1]ALBRA Finals'!$B$53)</f>
        <v>Paiten Axten</v>
      </c>
      <c r="C74" s="203">
        <f>IF(OR('[1]ALBRA Finals'!$B$53="",'[1]ALBRA Finals'!$N$53=""),"",'[1]ALBRA Finals'!$N$53)</f>
        <v>4.4000000000000004</v>
      </c>
      <c r="D74" s="202" t="str">
        <f>IF(OR('[1]ALBRA Finals'!$B$53="",'[1]ALBRA Finals'!$O$53=""),"",'[1]ALBRA Finals'!$O$53)</f>
        <v>2D</v>
      </c>
      <c r="E74" s="202">
        <f>IF(OR('[1]ALBRA Finals'!$B$53="",'[1]ALBRA Finals'!$P$53=""),"",'[1]ALBRA Finals'!$P$53)</f>
        <v>2</v>
      </c>
      <c r="F74" s="204" t="s">
        <v>168</v>
      </c>
      <c r="G74" s="192">
        <f>IF(OR('[1]ALBRA Finals'!$B$53="",'[1]ALBRA Finals'!$Q$53=""),"",'[1]ALBRA Finals'!$Q$53)</f>
        <v>253.75</v>
      </c>
    </row>
    <row r="75" spans="1:7" x14ac:dyDescent="0.35">
      <c r="B75" s="202" t="str">
        <f>IF('[1]ALBRA Finals'!$B$53="","",'[1]ALBRA Finals'!$B$53)</f>
        <v>Paiten Axten</v>
      </c>
      <c r="C75" s="203">
        <f>IF(OR('[1]ALBRA Finals'!$B$53="",'[1]ALBRA Finals'!$V$53=""),"",'[1]ALBRA Finals'!$V$53)</f>
        <v>3.7</v>
      </c>
      <c r="D75" s="202" t="str">
        <f>IF(OR('[1]ALBRA Finals'!$B$53="",'[1]ALBRA Finals'!$X$53=""),"",'[1]ALBRA Finals'!$X$53)</f>
        <v>1D</v>
      </c>
      <c r="E75" s="202">
        <f>IF(OR('[1]ALBRA Finals'!$B$33="",'[1]ALBRA Finals'!$P$33=""),"",'[1]ALBRA Finals'!$P$33)</f>
        <v>3</v>
      </c>
      <c r="F75" s="204" t="s">
        <v>169</v>
      </c>
      <c r="G75" s="193">
        <v>249.87</v>
      </c>
    </row>
    <row r="76" spans="1:7" x14ac:dyDescent="0.35">
      <c r="A76" s="208">
        <v>241.42000000000002</v>
      </c>
      <c r="B76" s="198" t="s">
        <v>93</v>
      </c>
      <c r="C76" s="198">
        <v>8.6</v>
      </c>
      <c r="D76" s="198" t="s">
        <v>31</v>
      </c>
      <c r="E76" s="198">
        <v>2</v>
      </c>
      <c r="F76" s="198" t="s">
        <v>164</v>
      </c>
      <c r="G76" s="190">
        <v>96.42</v>
      </c>
    </row>
    <row r="77" spans="1:7" x14ac:dyDescent="0.35">
      <c r="B77" s="202" t="str">
        <f>IF('[1]ALBRA Finals'!$B$64="","",'[1]ALBRA Finals'!$B$64)</f>
        <v>Payton Becker</v>
      </c>
      <c r="C77" s="203">
        <f>IF(OR('[1]ALBRA Finals'!$B$64="",'[1]ALBRA Finals'!$J$64=""),"",'[1]ALBRA Finals'!$J$64)</f>
        <v>7.5</v>
      </c>
      <c r="D77" s="202" t="str">
        <f>IF(OR('[1]ALBRA Finals'!$B$64="",'[1]ALBRA Finals'!$K$64=""),"",'[1]ALBRA Finals'!$K$64)</f>
        <v>3D</v>
      </c>
      <c r="E77" s="202">
        <f>IF(OR('[1]ALBRA Finals'!$B$64="",'[1]ALBRA Finals'!$L$64=""),"",'[1]ALBRA Finals'!$L$64)</f>
        <v>3</v>
      </c>
      <c r="F77" s="204" t="s">
        <v>167</v>
      </c>
      <c r="G77" s="192">
        <f>IF(OR('[1]ALBRA Finals'!$B$64="",'[1]ALBRA Finals'!$M$64=""),"",'[1]ALBRA Finals'!$M$64)</f>
        <v>145</v>
      </c>
    </row>
    <row r="78" spans="1:7" x14ac:dyDescent="0.35">
      <c r="A78" s="208">
        <v>656.13249999999994</v>
      </c>
      <c r="B78" s="196" t="s">
        <v>57</v>
      </c>
      <c r="C78" s="196">
        <v>3.7</v>
      </c>
      <c r="D78" s="196" t="s">
        <v>24</v>
      </c>
      <c r="E78" s="196" t="s">
        <v>58</v>
      </c>
      <c r="F78" s="197" t="s">
        <v>163</v>
      </c>
      <c r="G78" s="188">
        <v>424.16059999999999</v>
      </c>
    </row>
    <row r="79" spans="1:7" x14ac:dyDescent="0.35">
      <c r="B79" s="197" t="s">
        <v>57</v>
      </c>
      <c r="C79" s="197">
        <v>4.7</v>
      </c>
      <c r="D79" s="197" t="s">
        <v>27</v>
      </c>
      <c r="E79" s="197">
        <v>8</v>
      </c>
      <c r="F79" s="197" t="s">
        <v>163</v>
      </c>
      <c r="G79" s="189">
        <v>5.4094000000000007</v>
      </c>
    </row>
    <row r="80" spans="1:7" x14ac:dyDescent="0.35">
      <c r="B80" s="202" t="str">
        <f>IF('[1]ALBRA Finals'!$B$67="","",'[1]ALBRA Finals'!$B$67)</f>
        <v>Rebekah Erickson</v>
      </c>
      <c r="C80" s="203">
        <f>IF(OR('[1]ALBRA Finals'!$B$67="",'[1]ALBRA Finals'!$F$67=""),"",'[1]ALBRA Finals'!$F$67)</f>
        <v>13.4</v>
      </c>
      <c r="D80" s="202" t="str">
        <f>IF(OR('[1]ALBRA Finals'!$B$67="",'[1]ALBRA Finals'!$G$67=""),"",'[1]ALBRA Finals'!$G$67)</f>
        <v>3D</v>
      </c>
      <c r="E80" s="202">
        <f>IF(OR('[1]ALBRA Finals'!$B$67="",'[1]ALBRA Finals'!$H$67=""),"",'[1]ALBRA Finals'!$H$67)</f>
        <v>3</v>
      </c>
      <c r="F80" s="204" t="s">
        <v>166</v>
      </c>
      <c r="G80" s="192">
        <f>IF(OR('[1]ALBRA Finals'!$B$67="",'[1]ALBRA Finals'!$I$67=""),"",'[1]ALBRA Finals'!$I$67)</f>
        <v>145</v>
      </c>
    </row>
    <row r="81" spans="1:7" x14ac:dyDescent="0.35">
      <c r="B81" s="202" t="str">
        <f>IF('[1]ALBRA Finals'!$B$67="","",'[1]ALBRA Finals'!$B$67)</f>
        <v>Rebekah Erickson</v>
      </c>
      <c r="C81" s="203">
        <f>IF(OR('[1]ALBRA Finals'!$B$67="",'[1]ALBRA Finals'!$J$67=""),"",'[1]ALBRA Finals'!$J$67)</f>
        <v>3.7</v>
      </c>
      <c r="D81" s="202" t="str">
        <f>IF(OR('[1]ALBRA Finals'!$B$67="",'[1]ALBRA Finals'!$K$67=""),"",'[1]ALBRA Finals'!$K$67)</f>
        <v>1D</v>
      </c>
      <c r="E81" s="202">
        <f>IF(OR('[1]ALBRA Finals'!$B$67="",'[1]ALBRA Finals'!$L$67=""),"",'[1]ALBRA Finals'!$L$67)</f>
        <v>4</v>
      </c>
      <c r="F81" s="204" t="s">
        <v>167</v>
      </c>
      <c r="G81" s="192">
        <f>IF(OR('[1]ALBRA Finals'!$B$67="",'[1]ALBRA Finals'!$M$67=""),"",'[1]ALBRA Finals'!$M$67)</f>
        <v>81.5625</v>
      </c>
    </row>
    <row r="82" spans="1:7" x14ac:dyDescent="0.35">
      <c r="A82" s="206">
        <v>407.8125</v>
      </c>
      <c r="B82" s="202" t="str">
        <f>IF('[1]ALBRA Finals'!$B$59="","",'[1]ALBRA Finals'!$B$59)</f>
        <v>Robyn Armstrong</v>
      </c>
      <c r="C82" s="203">
        <f>IF(OR('[1]ALBRA Finals'!$B$59="",'[1]ALBRA Finals'!$F$59=""),"",'[1]ALBRA Finals'!$F$59)</f>
        <v>3.4</v>
      </c>
      <c r="D82" s="202" t="str">
        <f>IF(OR('[1]ALBRA Finals'!$B$59="",'[1]ALBRA Finals'!$G$59=""),"",'[1]ALBRA Finals'!$G$59)</f>
        <v>1D</v>
      </c>
      <c r="E82" s="202">
        <f>IF(OR('[1]ALBRA Finals'!$B$59="",'[1]ALBRA Finals'!$H$59=""),"",'[1]ALBRA Finals'!$H$59)</f>
        <v>2</v>
      </c>
      <c r="F82" s="204" t="s">
        <v>166</v>
      </c>
      <c r="G82" s="192">
        <f>IF(OR('[1]ALBRA Finals'!$B$59="",'[1]ALBRA Finals'!$I$59=""),"",'[1]ALBRA Finals'!$I$59)</f>
        <v>407.8125</v>
      </c>
    </row>
    <row r="83" spans="1:7" x14ac:dyDescent="0.35">
      <c r="A83" s="206">
        <v>750</v>
      </c>
      <c r="B83" s="199" t="str">
        <f>IF('[1]Mens Breakaway'!$B$36="","",'[1]Mens Breakaway'!$B$36)</f>
        <v>Rocky Ross</v>
      </c>
      <c r="C83" s="200">
        <f>IF(OR('[1]Mens Breakaway'!$B$36="",'[1]Mens Breakaway'!$F$36=""),"",'[1]Mens Breakaway'!$F$36)</f>
        <v>3.9</v>
      </c>
      <c r="D83" s="199" t="str">
        <f>IF(OR('[1]Mens Breakaway'!$B$36="",'[1]Mens Breakaway'!$G$36=""),"",'[1]Mens Breakaway'!$G$36)</f>
        <v>1D</v>
      </c>
      <c r="E83" s="199">
        <f>IF(OR('[1]Mens Breakaway'!$B$36="",'[1]Mens Breakaway'!$H$36=""),"",'[1]Mens Breakaway'!$H$36)</f>
        <v>1</v>
      </c>
      <c r="F83" s="201" t="s">
        <v>165</v>
      </c>
      <c r="G83" s="191">
        <f>IF(OR('[1]Mens Breakaway'!$B$36="",'[1]Mens Breakaway'!$I$36=""),"",'[1]Mens Breakaway'!$I$36)</f>
        <v>450</v>
      </c>
    </row>
    <row r="84" spans="1:7" x14ac:dyDescent="0.35">
      <c r="B84" s="199" t="str">
        <f>IF('[1]Mens Breakaway'!$B$19="","",'[1]Mens Breakaway'!$B$19)</f>
        <v>Rocky Ross</v>
      </c>
      <c r="C84" s="200">
        <f>IF(OR('[1]Mens Breakaway'!$B$19="",'[1]Mens Breakaway'!$F$19=""),"",'[1]Mens Breakaway'!$F$19)</f>
        <v>5.5</v>
      </c>
      <c r="D84" s="199" t="str">
        <f>IF(OR('[1]Mens Breakaway'!$B$19="",'[1]Mens Breakaway'!$G$19=""),"",'[1]Mens Breakaway'!$G$19)</f>
        <v>2D</v>
      </c>
      <c r="E84" s="199">
        <f>IF(OR('[1]Mens Breakaway'!$B$19="",'[1]Mens Breakaway'!$H$19=""),"",'[1]Mens Breakaway'!$H$19)</f>
        <v>1</v>
      </c>
      <c r="F84" s="201" t="s">
        <v>165</v>
      </c>
      <c r="G84" s="191">
        <f>IF(OR('[1]Mens Breakaway'!$B$19="",'[1]Mens Breakaway'!$I$19=""),"",'[1]Mens Breakaway'!$I$19)</f>
        <v>300</v>
      </c>
    </row>
    <row r="85" spans="1:7" x14ac:dyDescent="0.35">
      <c r="A85" s="208">
        <v>720.91300000000001</v>
      </c>
      <c r="B85" s="196" t="s">
        <v>62</v>
      </c>
      <c r="C85" s="196">
        <v>3.9</v>
      </c>
      <c r="D85" s="196" t="s">
        <v>24</v>
      </c>
      <c r="E85" s="196">
        <v>6</v>
      </c>
      <c r="F85" s="197" t="s">
        <v>163</v>
      </c>
      <c r="G85" s="188">
        <v>68.412999999999997</v>
      </c>
    </row>
    <row r="86" spans="1:7" x14ac:dyDescent="0.35">
      <c r="B86" s="202" t="str">
        <f>IF('[1]ALBRA Finals'!$B$43="","",'[1]ALBRA Finals'!$B$43)</f>
        <v>Rylie Downling</v>
      </c>
      <c r="C86" s="203">
        <f>IF(OR('[1]ALBRA Finals'!$B$43="",'[1]ALBRA Finals'!$F$43=""),"",'[1]ALBRA Finals'!$F$43)</f>
        <v>3.3</v>
      </c>
      <c r="D86" s="202" t="str">
        <f>IF(OR('[1]ALBRA Finals'!$B$43="",'[1]ALBRA Finals'!$G$43=""),"",'[1]ALBRA Finals'!$G$43)</f>
        <v>1D</v>
      </c>
      <c r="E86" s="202">
        <f>IF(OR('[1]ALBRA Finals'!$B$43="",'[1]ALBRA Finals'!$H$43=""),"",'[1]ALBRA Finals'!$H$43)</f>
        <v>1</v>
      </c>
      <c r="F86" s="204" t="s">
        <v>166</v>
      </c>
      <c r="G86" s="192">
        <f>IF(OR('[1]ALBRA Finals'!$B$43="",'[1]ALBRA Finals'!$I$43=""),"",'[1]ALBRA Finals'!$I$43)</f>
        <v>652.5</v>
      </c>
    </row>
    <row r="87" spans="1:7" x14ac:dyDescent="0.35">
      <c r="A87" s="206">
        <v>200</v>
      </c>
      <c r="B87" s="199" t="str">
        <f>IF('[1]Mens Breakaway'!$B$28="","",'[1]Mens Breakaway'!$B$28)</f>
        <v>Scott Schiffner</v>
      </c>
      <c r="C87" s="200">
        <f>IF(OR('[1]Mens Breakaway'!$B$28="",'[1]Mens Breakaway'!$F$28=""),"",'[1]Mens Breakaway'!$F$28)</f>
        <v>6.2</v>
      </c>
      <c r="D87" s="199" t="str">
        <f>IF(OR('[1]Mens Breakaway'!$B$28="",'[1]Mens Breakaway'!$G$28=""),"",'[1]Mens Breakaway'!$G$28)</f>
        <v>2D</v>
      </c>
      <c r="E87" s="199">
        <f>IF(OR('[1]Mens Breakaway'!$B$28="",'[1]Mens Breakaway'!$H$28=""),"",'[1]Mens Breakaway'!$H$28)</f>
        <v>2</v>
      </c>
      <c r="F87" s="201" t="s">
        <v>165</v>
      </c>
      <c r="G87" s="191">
        <f>IF(OR('[1]Mens Breakaway'!$B$28="",'[1]Mens Breakaway'!$I$28=""),"",'[1]Mens Breakaway'!$I$28)</f>
        <v>200</v>
      </c>
    </row>
    <row r="88" spans="1:7" x14ac:dyDescent="0.35">
      <c r="A88" s="208">
        <v>1787.6227000000001</v>
      </c>
      <c r="B88" s="196" t="s">
        <v>56</v>
      </c>
      <c r="C88" s="196">
        <v>3.5</v>
      </c>
      <c r="D88" s="196" t="s">
        <v>24</v>
      </c>
      <c r="E88" s="196">
        <v>2</v>
      </c>
      <c r="F88" s="197" t="s">
        <v>163</v>
      </c>
      <c r="G88" s="188">
        <v>629.39960000000008</v>
      </c>
    </row>
    <row r="89" spans="1:7" x14ac:dyDescent="0.35">
      <c r="B89" s="196" t="s">
        <v>56</v>
      </c>
      <c r="C89" s="196">
        <v>3.7</v>
      </c>
      <c r="D89" s="196" t="s">
        <v>24</v>
      </c>
      <c r="E89" s="196" t="s">
        <v>58</v>
      </c>
      <c r="F89" s="197" t="s">
        <v>163</v>
      </c>
      <c r="G89" s="188">
        <v>424.16059999999999</v>
      </c>
    </row>
    <row r="90" spans="1:7" x14ac:dyDescent="0.35">
      <c r="B90" s="202" t="str">
        <f>IF('[1]ALBRA Finals'!$B$68="","",'[1]ALBRA Finals'!$B$68)</f>
        <v>Shaya Biever</v>
      </c>
      <c r="C90" s="203">
        <f>IF(OR('[1]ALBRA Finals'!$B$68="",'[1]ALBRA Finals'!$F$68=""),"",'[1]ALBRA Finals'!$F$68)</f>
        <v>3.6</v>
      </c>
      <c r="D90" s="202" t="str">
        <f>IF(OR('[1]ALBRA Finals'!$B$68="",'[1]ALBRA Finals'!$G$68=""),"",'[1]ALBRA Finals'!$G$68)</f>
        <v>1D</v>
      </c>
      <c r="E90" s="202">
        <f>IF(OR('[1]ALBRA Finals'!$B$68="",'[1]ALBRA Finals'!$H$68=""),"",'[1]ALBRA Finals'!$H$68)</f>
        <v>4</v>
      </c>
      <c r="F90" s="204" t="s">
        <v>166</v>
      </c>
      <c r="G90" s="192">
        <f>IF(OR('[1]ALBRA Finals'!$B$68="",'[1]ALBRA Finals'!$I$68=""),"",'[1]ALBRA Finals'!$I$68)</f>
        <v>81.5625</v>
      </c>
    </row>
    <row r="91" spans="1:7" x14ac:dyDescent="0.35">
      <c r="B91" s="204" t="s">
        <v>56</v>
      </c>
      <c r="C91" s="204">
        <v>16.5</v>
      </c>
      <c r="D91" s="204"/>
      <c r="E91" s="204">
        <v>3</v>
      </c>
      <c r="F91" s="204" t="s">
        <v>170</v>
      </c>
      <c r="G91" s="194">
        <v>652.5</v>
      </c>
    </row>
    <row r="92" spans="1:7" x14ac:dyDescent="0.35">
      <c r="A92" s="208">
        <v>942.96820000000002</v>
      </c>
      <c r="B92" s="197" t="s">
        <v>72</v>
      </c>
      <c r="C92" s="197">
        <v>4.4000000000000004</v>
      </c>
      <c r="D92" s="197" t="s">
        <v>27</v>
      </c>
      <c r="E92" s="197" t="s">
        <v>73</v>
      </c>
      <c r="F92" s="197" t="s">
        <v>163</v>
      </c>
      <c r="G92" s="189">
        <v>551.75880000000006</v>
      </c>
    </row>
    <row r="93" spans="1:7" x14ac:dyDescent="0.35">
      <c r="B93" s="197" t="s">
        <v>72</v>
      </c>
      <c r="C93" s="197">
        <v>4.7</v>
      </c>
      <c r="D93" s="197" t="s">
        <v>27</v>
      </c>
      <c r="E93" s="197">
        <v>8</v>
      </c>
      <c r="F93" s="197" t="s">
        <v>163</v>
      </c>
      <c r="G93" s="189">
        <v>5.4094000000000007</v>
      </c>
    </row>
    <row r="94" spans="1:7" x14ac:dyDescent="0.35">
      <c r="B94" s="202" t="str">
        <f>IF('[1]ALBRA Finals'!$B$28="","",'[1]ALBRA Finals'!$B$28)</f>
        <v>Shelby Corr</v>
      </c>
      <c r="C94" s="203">
        <f>IF(OR('[1]ALBRA Finals'!$B$28="",'[1]ALBRA Finals'!$V$28=""),"",'[1]ALBRA Finals'!$V$28)</f>
        <v>4.7</v>
      </c>
      <c r="D94" s="202" t="str">
        <f>IF(OR('[1]ALBRA Finals'!$B$28="",'[1]ALBRA Finals'!$X$28=""),"",'[1]ALBRA Finals'!$X$28)</f>
        <v>2D</v>
      </c>
      <c r="E94" s="202">
        <f>IF(OR('[1]ALBRA Finals'!$B$27="",'[1]ALBRA Finals'!$P$27=""),"",'[1]ALBRA Finals'!$P$27)</f>
        <v>2</v>
      </c>
      <c r="F94" s="204" t="s">
        <v>169</v>
      </c>
      <c r="G94" s="193">
        <v>385.8</v>
      </c>
    </row>
    <row r="95" spans="1:7" x14ac:dyDescent="0.35">
      <c r="A95" s="208">
        <v>886.15800000000002</v>
      </c>
      <c r="B95" s="197" t="s">
        <v>83</v>
      </c>
      <c r="C95" s="197">
        <v>4.7</v>
      </c>
      <c r="D95" s="197" t="s">
        <v>27</v>
      </c>
      <c r="E95" s="197">
        <v>8</v>
      </c>
      <c r="F95" s="197" t="s">
        <v>163</v>
      </c>
      <c r="G95" s="189">
        <v>5.4094000000000007</v>
      </c>
    </row>
    <row r="96" spans="1:7" x14ac:dyDescent="0.35">
      <c r="B96" s="197" t="s">
        <v>83</v>
      </c>
      <c r="C96" s="197">
        <v>5.9</v>
      </c>
      <c r="D96" s="197" t="s">
        <v>31</v>
      </c>
      <c r="E96" s="197">
        <v>1</v>
      </c>
      <c r="F96" s="197" t="s">
        <v>163</v>
      </c>
      <c r="G96" s="189">
        <v>373.24860000000001</v>
      </c>
    </row>
    <row r="97" spans="1:7" x14ac:dyDescent="0.35">
      <c r="B97" s="202" t="str">
        <f>IF('[1]ALBRA Finals'!$B$25="","",'[1]ALBRA Finals'!$B$25)</f>
        <v>Syphonna Leipert</v>
      </c>
      <c r="C97" s="203">
        <f>IF(OR('[1]ALBRA Finals'!$B$25="",'[1]ALBRA Finals'!$J$25=""),"",'[1]ALBRA Finals'!$J$25)</f>
        <v>4.4000000000000004</v>
      </c>
      <c r="D97" s="202" t="str">
        <f>IF(OR('[1]ALBRA Finals'!$B$25="",'[1]ALBRA Finals'!$K$25=""),"",'[1]ALBRA Finals'!$K$25)</f>
        <v>2D</v>
      </c>
      <c r="E97" s="202">
        <f>IF(OR('[1]ALBRA Finals'!$B$25="",'[1]ALBRA Finals'!$L$25=""),"",'[1]ALBRA Finals'!$L$25)</f>
        <v>1</v>
      </c>
      <c r="F97" s="204" t="s">
        <v>167</v>
      </c>
      <c r="G97" s="192">
        <f>IF(OR('[1]ALBRA Finals'!$B$25="",'[1]ALBRA Finals'!$M$25=""),"",'[1]ALBRA Finals'!$M$25)</f>
        <v>507.5</v>
      </c>
    </row>
    <row r="98" spans="1:7" x14ac:dyDescent="0.35">
      <c r="A98" s="208">
        <v>1344.6614000000002</v>
      </c>
      <c r="B98" s="197" t="s">
        <v>68</v>
      </c>
      <c r="C98" s="197">
        <v>4.4000000000000004</v>
      </c>
      <c r="D98" s="197" t="s">
        <v>27</v>
      </c>
      <c r="E98" s="197" t="s">
        <v>73</v>
      </c>
      <c r="F98" s="197" t="s">
        <v>163</v>
      </c>
      <c r="G98" s="189">
        <v>551.75880000000006</v>
      </c>
    </row>
    <row r="99" spans="1:7" x14ac:dyDescent="0.35">
      <c r="B99" s="197" t="s">
        <v>68</v>
      </c>
      <c r="C99" s="197">
        <v>6.1</v>
      </c>
      <c r="D99" s="197" t="s">
        <v>31</v>
      </c>
      <c r="E99" s="197">
        <v>5</v>
      </c>
      <c r="F99" s="197" t="s">
        <v>163</v>
      </c>
      <c r="G99" s="189">
        <v>117.0976</v>
      </c>
    </row>
    <row r="100" spans="1:7" x14ac:dyDescent="0.35">
      <c r="B100" s="202" t="str">
        <f>IF('[1]ALBRA Finals'!$B$55="","",'[1]ALBRA Finals'!$B$55)</f>
        <v>Taylor Flewelling</v>
      </c>
      <c r="C100" s="203">
        <f>IF(OR('[1]ALBRA Finals'!$B$55="",'[1]ALBRA Finals'!$J$55=""),"",'[1]ALBRA Finals'!$J$55)</f>
        <v>6.5</v>
      </c>
      <c r="D100" s="202" t="str">
        <f>IF(OR('[1]ALBRA Finals'!$B$55="",'[1]ALBRA Finals'!$K$55=""),"",'[1]ALBRA Finals'!$K$55)</f>
        <v>3D</v>
      </c>
      <c r="E100" s="202">
        <f>IF(OR('[1]ALBRA Finals'!$B$55="",'[1]ALBRA Finals'!$L$55=""),"",'[1]ALBRA Finals'!$L$55)</f>
        <v>2</v>
      </c>
      <c r="F100" s="204" t="s">
        <v>167</v>
      </c>
      <c r="G100" s="192">
        <f>IF(OR('[1]ALBRA Finals'!$B$55="",'[1]ALBRA Finals'!$M$55=""),"",'[1]ALBRA Finals'!$M$55)</f>
        <v>217.5</v>
      </c>
    </row>
    <row r="101" spans="1:7" x14ac:dyDescent="0.35">
      <c r="B101" s="202" t="str">
        <f>IF('[1]ALBRA Finals'!$B$55="","",'[1]ALBRA Finals'!$B$55)</f>
        <v>Taylor Flewelling</v>
      </c>
      <c r="C101" s="203">
        <f>IF(OR('[1]ALBRA Finals'!$B$55="",'[1]ALBRA Finals'!$N$55=""),"",'[1]ALBRA Finals'!$N$55)</f>
        <v>3.5</v>
      </c>
      <c r="D101" s="202" t="str">
        <f>IF(OR('[1]ALBRA Finals'!$B$55="",'[1]ALBRA Finals'!$O$55=""),"",'[1]ALBRA Finals'!$O$55)</f>
        <v>1D</v>
      </c>
      <c r="E101" s="202">
        <f>IF(OR('[1]ALBRA Finals'!$B$55="",'[1]ALBRA Finals'!$P$55=""),"",'[1]ALBRA Finals'!$P$55)</f>
        <v>3</v>
      </c>
      <c r="F101" s="204" t="s">
        <v>168</v>
      </c>
      <c r="G101" s="192">
        <f>IF(OR('[1]ALBRA Finals'!$B$55="",'[1]ALBRA Finals'!$Q$55=""),"",'[1]ALBRA Finals'!$Q$55)</f>
        <v>163.12500000000003</v>
      </c>
    </row>
    <row r="102" spans="1:7" x14ac:dyDescent="0.35">
      <c r="B102" s="202" t="str">
        <f>IF('[1]ALBRA Finals'!$B$55="","",'[1]ALBRA Finals'!$B$55)</f>
        <v>Taylor Flewelling</v>
      </c>
      <c r="C102" s="203">
        <f>IF(OR('[1]ALBRA Finals'!$B$55="",'[1]ALBRA Finals'!$V$55=""),"",'[1]ALBRA Finals'!$V$55)</f>
        <v>6</v>
      </c>
      <c r="D102" s="202" t="str">
        <f>IF(OR('[1]ALBRA Finals'!$B$55="",'[1]ALBRA Finals'!$X$55=""),"",'[1]ALBRA Finals'!$X$55)</f>
        <v>3D</v>
      </c>
      <c r="E102" s="202">
        <v>1</v>
      </c>
      <c r="F102" s="204" t="s">
        <v>169</v>
      </c>
      <c r="G102" s="193">
        <v>295.18</v>
      </c>
    </row>
    <row r="103" spans="1:7" x14ac:dyDescent="0.35">
      <c r="A103" s="208">
        <v>512.90940000000001</v>
      </c>
      <c r="B103" s="197" t="s">
        <v>81</v>
      </c>
      <c r="C103" s="197">
        <v>4.7</v>
      </c>
      <c r="D103" s="197" t="s">
        <v>27</v>
      </c>
      <c r="E103" s="197">
        <v>8</v>
      </c>
      <c r="F103" s="197" t="s">
        <v>163</v>
      </c>
      <c r="G103" s="189">
        <v>5.4094000000000007</v>
      </c>
    </row>
    <row r="104" spans="1:7" x14ac:dyDescent="0.35">
      <c r="B104" s="202" t="str">
        <f>IF('[1]ALBRA Finals'!$B$29="","",'[1]ALBRA Finals'!$B$29)</f>
        <v>TJ Nash</v>
      </c>
      <c r="C104" s="203">
        <f>IF(OR('[1]ALBRA Finals'!$B$29="",'[1]ALBRA Finals'!$N$29=""),"",'[1]ALBRA Finals'!$N$29)</f>
        <v>4.2</v>
      </c>
      <c r="D104" s="202" t="str">
        <f>IF(OR('[1]ALBRA Finals'!$B$29="",'[1]ALBRA Finals'!$O$29=""),"",'[1]ALBRA Finals'!$O$29)</f>
        <v>2D</v>
      </c>
      <c r="E104" s="202">
        <f>IF(OR('[1]ALBRA Finals'!$B$29="",'[1]ALBRA Finals'!$P$29=""),"",'[1]ALBRA Finals'!$P$29)</f>
        <v>1</v>
      </c>
      <c r="F104" s="204" t="s">
        <v>168</v>
      </c>
      <c r="G104" s="192">
        <f>IF(OR('[1]ALBRA Finals'!$B$29="",'[1]ALBRA Finals'!$Q$29=""),"",'[1]ALBRA Finals'!$Q$29)</f>
        <v>507.5</v>
      </c>
    </row>
    <row r="105" spans="1:7" x14ac:dyDescent="0.35">
      <c r="A105" s="206">
        <v>126.875</v>
      </c>
      <c r="B105" s="202" t="str">
        <f>IF('[1]ALBRA Finals'!$B$51="","",'[1]ALBRA Finals'!$B$51)</f>
        <v>Wren Denham</v>
      </c>
      <c r="C105" s="203">
        <f>IF(OR('[1]ALBRA Finals'!$B$51="",'[1]ALBRA Finals'!$J$51=""),"",'[1]ALBRA Finals'!$J$51)</f>
        <v>4.9000000000000004</v>
      </c>
      <c r="D105" s="202" t="str">
        <f>IF(OR('[1]ALBRA Finals'!$B$51="",'[1]ALBRA Finals'!$K$51=""),"",'[1]ALBRA Finals'!$K$51)</f>
        <v>2D</v>
      </c>
      <c r="E105" s="202">
        <f>IF(OR('[1]ALBRA Finals'!$B$51="",'[1]ALBRA Finals'!$L$51=""),"",'[1]ALBRA Finals'!$L$51)</f>
        <v>4</v>
      </c>
      <c r="F105" s="204" t="s">
        <v>167</v>
      </c>
      <c r="G105" s="192">
        <f>IF(OR('[1]ALBRA Finals'!$B$51="",'[1]ALBRA Finals'!$M$51=""),"",'[1]ALBRA Finals'!$M$51)</f>
        <v>126.875</v>
      </c>
    </row>
    <row r="106" spans="1:7" x14ac:dyDescent="0.35">
      <c r="G106" s="210">
        <f>SUM(G1:G105)</f>
        <v>27049.059999999998</v>
      </c>
    </row>
  </sheetData>
  <sortState xmlns:xlrd2="http://schemas.microsoft.com/office/spreadsheetml/2017/richdata2" ref="M1:N112">
    <sortCondition descending="1" ref="M1:M112"/>
  </sortState>
  <phoneticPr fontId="4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7545E-CE95-4B32-94CD-F35D6578A46C}">
  <dimension ref="B2:K47"/>
  <sheetViews>
    <sheetView workbookViewId="0">
      <selection activeCell="C5" sqref="C5:K9"/>
    </sheetView>
  </sheetViews>
  <sheetFormatPr defaultRowHeight="14.4" x14ac:dyDescent="0.3"/>
  <cols>
    <col min="2" max="2" width="9.88671875" customWidth="1"/>
    <col min="3" max="3" width="23.77734375" customWidth="1"/>
    <col min="4" max="5" width="11" customWidth="1"/>
    <col min="6" max="6" width="12" customWidth="1"/>
    <col min="7" max="7" width="20.5546875" style="5" customWidth="1"/>
    <col min="8" max="8" width="17.6640625" style="5" customWidth="1"/>
    <col min="9" max="9" width="20" customWidth="1"/>
    <col min="10" max="10" width="20.109375" customWidth="1"/>
    <col min="11" max="11" width="23.109375" style="91" customWidth="1"/>
  </cols>
  <sheetData>
    <row r="2" spans="2:11" ht="23.4" x14ac:dyDescent="0.45">
      <c r="B2" s="175" t="s">
        <v>139</v>
      </c>
    </row>
    <row r="3" spans="2:11" x14ac:dyDescent="0.3">
      <c r="C3" t="s">
        <v>47</v>
      </c>
    </row>
    <row r="4" spans="2:11" ht="21" x14ac:dyDescent="0.4">
      <c r="B4" s="142" t="s">
        <v>49</v>
      </c>
      <c r="C4" s="143" t="s">
        <v>50</v>
      </c>
      <c r="D4" s="144" t="s">
        <v>119</v>
      </c>
      <c r="E4" s="144" t="s">
        <v>124</v>
      </c>
      <c r="F4" s="144" t="s">
        <v>129</v>
      </c>
      <c r="G4" s="144" t="s">
        <v>140</v>
      </c>
      <c r="H4" s="144" t="s">
        <v>134</v>
      </c>
      <c r="I4" s="144" t="s">
        <v>141</v>
      </c>
      <c r="J4" s="144" t="s">
        <v>142</v>
      </c>
      <c r="K4" s="145" t="s">
        <v>143</v>
      </c>
    </row>
    <row r="5" spans="2:11" ht="18" x14ac:dyDescent="0.35">
      <c r="B5" s="171">
        <v>46</v>
      </c>
      <c r="C5" s="172" t="s">
        <v>55</v>
      </c>
      <c r="D5" s="172">
        <v>4</v>
      </c>
      <c r="E5" s="172">
        <v>3.7</v>
      </c>
      <c r="F5" s="172">
        <v>3.7</v>
      </c>
      <c r="G5" s="173">
        <v>11.4</v>
      </c>
      <c r="H5" s="173">
        <v>3.7</v>
      </c>
      <c r="I5" s="172">
        <v>15.100000000000001</v>
      </c>
      <c r="J5" s="172">
        <v>1</v>
      </c>
      <c r="K5" s="174">
        <v>1123.75</v>
      </c>
    </row>
    <row r="6" spans="2:11" ht="18" x14ac:dyDescent="0.35">
      <c r="B6" s="171">
        <v>4</v>
      </c>
      <c r="C6" s="172" t="s">
        <v>144</v>
      </c>
      <c r="D6" s="172">
        <v>3.7</v>
      </c>
      <c r="E6" s="172">
        <v>3.5</v>
      </c>
      <c r="F6" s="172">
        <v>4.4000000000000004</v>
      </c>
      <c r="G6" s="173">
        <v>11.600000000000001</v>
      </c>
      <c r="H6" s="173">
        <v>3.6</v>
      </c>
      <c r="I6" s="172">
        <v>15.200000000000001</v>
      </c>
      <c r="J6" s="172">
        <v>2</v>
      </c>
      <c r="K6" s="174">
        <v>870</v>
      </c>
    </row>
    <row r="7" spans="2:11" ht="18" x14ac:dyDescent="0.35">
      <c r="B7" s="171">
        <v>45</v>
      </c>
      <c r="C7" s="172" t="s">
        <v>56</v>
      </c>
      <c r="D7" s="172">
        <v>3.6</v>
      </c>
      <c r="E7" s="172">
        <v>5.0999999999999996</v>
      </c>
      <c r="F7" s="172">
        <v>3.8</v>
      </c>
      <c r="G7" s="173">
        <v>12.5</v>
      </c>
      <c r="H7" s="173">
        <v>4</v>
      </c>
      <c r="I7" s="172">
        <v>16.5</v>
      </c>
      <c r="J7" s="172">
        <v>3</v>
      </c>
      <c r="K7" s="174">
        <v>652.5</v>
      </c>
    </row>
    <row r="8" spans="2:11" ht="18" x14ac:dyDescent="0.35">
      <c r="B8" s="171">
        <v>1</v>
      </c>
      <c r="C8" s="172" t="s">
        <v>145</v>
      </c>
      <c r="D8" s="172">
        <v>3.8</v>
      </c>
      <c r="E8" s="172">
        <v>5.2</v>
      </c>
      <c r="F8" s="172">
        <v>3.8</v>
      </c>
      <c r="G8" s="173">
        <v>12.8</v>
      </c>
      <c r="H8" s="173">
        <v>4.0999999999999996</v>
      </c>
      <c r="I8" s="172">
        <v>16.899999999999999</v>
      </c>
      <c r="J8" s="172">
        <v>4</v>
      </c>
      <c r="K8" s="174">
        <v>543.75</v>
      </c>
    </row>
    <row r="9" spans="2:11" ht="18" x14ac:dyDescent="0.35">
      <c r="B9" s="171">
        <v>29</v>
      </c>
      <c r="C9" s="172" t="s">
        <v>74</v>
      </c>
      <c r="D9" s="172">
        <v>4.5</v>
      </c>
      <c r="E9" s="172">
        <v>4.8</v>
      </c>
      <c r="F9" s="172">
        <v>7</v>
      </c>
      <c r="G9" s="173">
        <v>16.3</v>
      </c>
      <c r="H9" s="173">
        <v>4.9000000000000004</v>
      </c>
      <c r="I9" s="172">
        <v>21.200000000000003</v>
      </c>
      <c r="J9" s="172">
        <v>5</v>
      </c>
      <c r="K9" s="174">
        <v>435</v>
      </c>
    </row>
    <row r="10" spans="2:11" ht="18" x14ac:dyDescent="0.35">
      <c r="B10" s="136">
        <v>42</v>
      </c>
      <c r="C10" s="134" t="s">
        <v>100</v>
      </c>
      <c r="D10" s="134">
        <v>15.6</v>
      </c>
      <c r="E10" s="134">
        <v>6.3</v>
      </c>
      <c r="F10" s="134">
        <v>5.7</v>
      </c>
      <c r="G10" s="135">
        <v>27.599999999999998</v>
      </c>
      <c r="H10" s="135">
        <v>5.8</v>
      </c>
      <c r="I10" s="134">
        <v>33.4</v>
      </c>
      <c r="J10" s="134">
        <v>6</v>
      </c>
      <c r="K10" s="137">
        <v>0</v>
      </c>
    </row>
    <row r="11" spans="2:11" ht="18" x14ac:dyDescent="0.35">
      <c r="B11" s="136">
        <v>33</v>
      </c>
      <c r="C11" s="134" t="s">
        <v>65</v>
      </c>
      <c r="D11" s="134">
        <v>13.7</v>
      </c>
      <c r="E11" s="134">
        <v>13.3</v>
      </c>
      <c r="F11" s="134">
        <v>3.2</v>
      </c>
      <c r="G11" s="135">
        <v>30.2</v>
      </c>
      <c r="H11" s="135">
        <v>3.4</v>
      </c>
      <c r="I11" s="134">
        <v>33.6</v>
      </c>
      <c r="J11" s="134">
        <v>7</v>
      </c>
      <c r="K11" s="137">
        <v>0</v>
      </c>
    </row>
    <row r="12" spans="2:11" ht="18" x14ac:dyDescent="0.35">
      <c r="B12" s="136">
        <v>8</v>
      </c>
      <c r="C12" s="134" t="s">
        <v>90</v>
      </c>
      <c r="D12" s="134">
        <v>3.7</v>
      </c>
      <c r="E12" s="134">
        <v>4.2</v>
      </c>
      <c r="F12" s="134">
        <v>3.5</v>
      </c>
      <c r="G12" s="135">
        <v>11.4</v>
      </c>
      <c r="H12" s="135">
        <v>1000</v>
      </c>
      <c r="I12" s="134">
        <v>1011.4</v>
      </c>
      <c r="J12" s="134">
        <v>8</v>
      </c>
      <c r="K12" s="137">
        <v>0</v>
      </c>
    </row>
    <row r="13" spans="2:11" ht="18" x14ac:dyDescent="0.35">
      <c r="B13" s="136">
        <v>10</v>
      </c>
      <c r="C13" s="134" t="s">
        <v>87</v>
      </c>
      <c r="D13" s="134">
        <v>4.5</v>
      </c>
      <c r="E13" s="134">
        <v>1000</v>
      </c>
      <c r="F13" s="134">
        <v>3.5</v>
      </c>
      <c r="G13" s="135">
        <v>1008</v>
      </c>
      <c r="H13" s="135">
        <v>4</v>
      </c>
      <c r="I13" s="134">
        <v>1012</v>
      </c>
      <c r="J13" s="134">
        <v>9</v>
      </c>
      <c r="K13" s="137">
        <v>0</v>
      </c>
    </row>
    <row r="14" spans="2:11" ht="18" x14ac:dyDescent="0.35">
      <c r="B14" s="136">
        <v>38</v>
      </c>
      <c r="C14" s="134" t="s">
        <v>86</v>
      </c>
      <c r="D14" s="134">
        <v>4.5999999999999996</v>
      </c>
      <c r="E14" s="134">
        <v>1000</v>
      </c>
      <c r="F14" s="134">
        <v>3.3</v>
      </c>
      <c r="G14" s="135">
        <v>1007.9</v>
      </c>
      <c r="H14" s="135">
        <v>4.0999999999999996</v>
      </c>
      <c r="I14" s="134">
        <v>1012</v>
      </c>
      <c r="J14" s="134">
        <v>9</v>
      </c>
      <c r="K14" s="137">
        <v>0</v>
      </c>
    </row>
    <row r="15" spans="2:11" ht="18" x14ac:dyDescent="0.35">
      <c r="B15" s="136">
        <v>23</v>
      </c>
      <c r="C15" s="134" t="s">
        <v>61</v>
      </c>
      <c r="D15" s="134">
        <v>3.7</v>
      </c>
      <c r="E15" s="134">
        <v>1000</v>
      </c>
      <c r="F15" s="134">
        <v>3.6</v>
      </c>
      <c r="G15" s="135">
        <v>1007.3000000000001</v>
      </c>
      <c r="H15" s="135">
        <v>4.9000000000000004</v>
      </c>
      <c r="I15" s="134">
        <v>1012.2</v>
      </c>
      <c r="J15" s="134">
        <v>11</v>
      </c>
      <c r="K15" s="137">
        <v>0</v>
      </c>
    </row>
    <row r="16" spans="2:11" ht="18" x14ac:dyDescent="0.35">
      <c r="B16" s="136">
        <v>20</v>
      </c>
      <c r="C16" s="134" t="s">
        <v>146</v>
      </c>
      <c r="D16" s="134">
        <v>3.3</v>
      </c>
      <c r="E16" s="134">
        <v>1000</v>
      </c>
      <c r="F16" s="134">
        <v>3.8</v>
      </c>
      <c r="G16" s="135">
        <v>1007.0999999999999</v>
      </c>
      <c r="H16" s="135">
        <v>5.8</v>
      </c>
      <c r="I16" s="134">
        <v>1012.8999999999999</v>
      </c>
      <c r="J16" s="134">
        <v>12</v>
      </c>
      <c r="K16" s="137">
        <v>0</v>
      </c>
    </row>
    <row r="17" spans="2:11" ht="18" x14ac:dyDescent="0.35">
      <c r="B17" s="136">
        <v>47</v>
      </c>
      <c r="C17" s="134" t="s">
        <v>66</v>
      </c>
      <c r="D17" s="134">
        <v>3.6</v>
      </c>
      <c r="E17" s="134">
        <v>4.5</v>
      </c>
      <c r="F17" s="134">
        <v>1000</v>
      </c>
      <c r="G17" s="135">
        <v>1008.1</v>
      </c>
      <c r="H17" s="135">
        <v>5.8</v>
      </c>
      <c r="I17" s="134">
        <v>1013.9</v>
      </c>
      <c r="J17" s="134">
        <v>13</v>
      </c>
      <c r="K17" s="137">
        <v>0</v>
      </c>
    </row>
    <row r="18" spans="2:11" ht="18" x14ac:dyDescent="0.35">
      <c r="B18" s="136">
        <v>7</v>
      </c>
      <c r="C18" s="134" t="s">
        <v>147</v>
      </c>
      <c r="D18" s="134">
        <v>6.4</v>
      </c>
      <c r="E18" s="134">
        <v>1000</v>
      </c>
      <c r="F18" s="134">
        <v>4.0999999999999996</v>
      </c>
      <c r="G18" s="135">
        <v>1010.5</v>
      </c>
      <c r="H18" s="135">
        <v>3.9</v>
      </c>
      <c r="I18" s="134">
        <v>1014.4</v>
      </c>
      <c r="J18" s="134">
        <v>14</v>
      </c>
      <c r="K18" s="137">
        <v>0</v>
      </c>
    </row>
    <row r="19" spans="2:11" ht="18" x14ac:dyDescent="0.35">
      <c r="B19" s="136">
        <v>9</v>
      </c>
      <c r="C19" s="134" t="s">
        <v>148</v>
      </c>
      <c r="D19" s="134">
        <v>1000</v>
      </c>
      <c r="E19" s="134">
        <v>5.3</v>
      </c>
      <c r="F19" s="134">
        <v>4.5</v>
      </c>
      <c r="G19" s="135">
        <v>1009.8</v>
      </c>
      <c r="H19" s="135">
        <v>4.9000000000000004</v>
      </c>
      <c r="I19" s="134">
        <v>1014.6999999999999</v>
      </c>
      <c r="J19" s="134">
        <v>15</v>
      </c>
      <c r="K19" s="137">
        <v>0</v>
      </c>
    </row>
    <row r="20" spans="2:11" ht="18" x14ac:dyDescent="0.35">
      <c r="B20" s="136">
        <v>35</v>
      </c>
      <c r="C20" s="134" t="s">
        <v>78</v>
      </c>
      <c r="D20" s="134">
        <v>1000</v>
      </c>
      <c r="E20" s="134">
        <v>5.2</v>
      </c>
      <c r="F20" s="134">
        <v>4.5999999999999996</v>
      </c>
      <c r="G20" s="135">
        <v>1009.8000000000001</v>
      </c>
      <c r="H20" s="135">
        <v>4.9000000000000004</v>
      </c>
      <c r="I20" s="134">
        <v>1014.7</v>
      </c>
      <c r="J20" s="134">
        <v>15</v>
      </c>
      <c r="K20" s="137">
        <v>0</v>
      </c>
    </row>
    <row r="21" spans="2:11" ht="18" x14ac:dyDescent="0.35">
      <c r="B21" s="136">
        <v>22</v>
      </c>
      <c r="C21" s="134" t="s">
        <v>60</v>
      </c>
      <c r="D21" s="134">
        <v>4.9000000000000004</v>
      </c>
      <c r="E21" s="134">
        <v>1000</v>
      </c>
      <c r="F21" s="134">
        <v>5.9</v>
      </c>
      <c r="G21" s="135">
        <v>1010.8</v>
      </c>
      <c r="H21" s="135">
        <v>4.3</v>
      </c>
      <c r="I21" s="134">
        <v>1015.0999999999999</v>
      </c>
      <c r="J21" s="134">
        <v>17</v>
      </c>
      <c r="K21" s="137">
        <v>0</v>
      </c>
    </row>
    <row r="22" spans="2:11" ht="18" x14ac:dyDescent="0.35">
      <c r="B22" s="136">
        <v>26</v>
      </c>
      <c r="C22" s="134" t="s">
        <v>149</v>
      </c>
      <c r="D22" s="134">
        <v>5.9</v>
      </c>
      <c r="E22" s="134">
        <v>5.5</v>
      </c>
      <c r="F22" s="134">
        <v>4.5</v>
      </c>
      <c r="G22" s="135">
        <v>15.9</v>
      </c>
      <c r="H22" s="135">
        <v>1000</v>
      </c>
      <c r="I22" s="134">
        <v>1015.9</v>
      </c>
      <c r="J22" s="134">
        <v>18</v>
      </c>
      <c r="K22" s="137">
        <v>0</v>
      </c>
    </row>
    <row r="23" spans="2:11" ht="18" x14ac:dyDescent="0.35">
      <c r="B23" s="136">
        <v>32</v>
      </c>
      <c r="C23" s="134" t="s">
        <v>68</v>
      </c>
      <c r="D23" s="134">
        <v>1000</v>
      </c>
      <c r="E23" s="134">
        <v>6.5</v>
      </c>
      <c r="F23" s="134">
        <v>3.5</v>
      </c>
      <c r="G23" s="135">
        <v>1010</v>
      </c>
      <c r="H23" s="135">
        <v>6</v>
      </c>
      <c r="I23" s="134">
        <v>1016</v>
      </c>
      <c r="J23" s="134">
        <v>19</v>
      </c>
      <c r="K23" s="137">
        <v>0</v>
      </c>
    </row>
    <row r="24" spans="2:11" ht="18" x14ac:dyDescent="0.35">
      <c r="B24" s="136">
        <v>50</v>
      </c>
      <c r="C24" s="134" t="s">
        <v>80</v>
      </c>
      <c r="D24" s="134">
        <v>1000</v>
      </c>
      <c r="E24" s="134">
        <v>3.4</v>
      </c>
      <c r="F24" s="134">
        <v>13.7</v>
      </c>
      <c r="G24" s="135">
        <v>1017.1</v>
      </c>
      <c r="H24" s="135">
        <v>4</v>
      </c>
      <c r="I24" s="134">
        <v>1021.1</v>
      </c>
      <c r="J24" s="134">
        <v>20</v>
      </c>
      <c r="K24" s="137">
        <v>0</v>
      </c>
    </row>
    <row r="25" spans="2:11" ht="18" x14ac:dyDescent="0.35">
      <c r="B25" s="136">
        <v>36</v>
      </c>
      <c r="C25" s="134" t="s">
        <v>71</v>
      </c>
      <c r="D25" s="134">
        <v>3.4</v>
      </c>
      <c r="E25" s="134">
        <v>4</v>
      </c>
      <c r="F25" s="134">
        <v>1000</v>
      </c>
      <c r="G25" s="135">
        <v>1007.4</v>
      </c>
      <c r="H25" s="135">
        <v>1000</v>
      </c>
      <c r="I25" s="134">
        <v>2007.4</v>
      </c>
      <c r="J25" s="134">
        <v>21</v>
      </c>
      <c r="K25" s="137">
        <v>0</v>
      </c>
    </row>
    <row r="26" spans="2:11" ht="18" x14ac:dyDescent="0.35">
      <c r="B26" s="136">
        <v>39</v>
      </c>
      <c r="C26" s="134" t="s">
        <v>63</v>
      </c>
      <c r="D26" s="134">
        <v>4.0999999999999996</v>
      </c>
      <c r="E26" s="134">
        <v>3.5</v>
      </c>
      <c r="F26" s="134">
        <v>1000</v>
      </c>
      <c r="G26" s="135">
        <v>1007.6</v>
      </c>
      <c r="H26" s="135">
        <v>1000</v>
      </c>
      <c r="I26" s="134">
        <v>2007.6</v>
      </c>
      <c r="J26" s="134">
        <v>22</v>
      </c>
      <c r="K26" s="137">
        <v>0</v>
      </c>
    </row>
    <row r="27" spans="2:11" ht="18" x14ac:dyDescent="0.35">
      <c r="B27" s="136">
        <v>30</v>
      </c>
      <c r="C27" s="134" t="s">
        <v>108</v>
      </c>
      <c r="D27" s="134">
        <v>1000</v>
      </c>
      <c r="E27" s="134">
        <v>1000</v>
      </c>
      <c r="F27" s="134">
        <v>4.4000000000000004</v>
      </c>
      <c r="G27" s="135">
        <v>2004.4</v>
      </c>
      <c r="H27" s="135">
        <v>3.7</v>
      </c>
      <c r="I27" s="134">
        <v>2008.1000000000001</v>
      </c>
      <c r="J27" s="134">
        <v>23</v>
      </c>
      <c r="K27" s="137">
        <v>0</v>
      </c>
    </row>
    <row r="28" spans="2:11" ht="18" x14ac:dyDescent="0.35">
      <c r="B28" s="136">
        <v>24</v>
      </c>
      <c r="C28" s="134" t="s">
        <v>82</v>
      </c>
      <c r="D28" s="134">
        <v>4.5</v>
      </c>
      <c r="E28" s="134">
        <v>1000</v>
      </c>
      <c r="F28" s="134">
        <v>3.7</v>
      </c>
      <c r="G28" s="135">
        <v>1008.2</v>
      </c>
      <c r="H28" s="135">
        <v>1000</v>
      </c>
      <c r="I28" s="134">
        <v>2008.2</v>
      </c>
      <c r="J28" s="134">
        <v>24</v>
      </c>
      <c r="K28" s="137">
        <v>0</v>
      </c>
    </row>
    <row r="29" spans="2:11" ht="18" x14ac:dyDescent="0.35">
      <c r="B29" s="136">
        <v>6</v>
      </c>
      <c r="C29" s="134" t="s">
        <v>81</v>
      </c>
      <c r="D29" s="134">
        <v>1000</v>
      </c>
      <c r="E29" s="134">
        <v>4.2</v>
      </c>
      <c r="F29" s="134">
        <v>4.2</v>
      </c>
      <c r="G29" s="135">
        <v>1008.4000000000001</v>
      </c>
      <c r="H29" s="135">
        <v>1000</v>
      </c>
      <c r="I29" s="134">
        <v>2008.4</v>
      </c>
      <c r="J29" s="134">
        <v>25</v>
      </c>
      <c r="K29" s="137">
        <v>0</v>
      </c>
    </row>
    <row r="30" spans="2:11" ht="18" x14ac:dyDescent="0.35">
      <c r="B30" s="136">
        <v>5</v>
      </c>
      <c r="C30" s="134" t="s">
        <v>72</v>
      </c>
      <c r="D30" s="134">
        <v>3.9</v>
      </c>
      <c r="E30" s="134">
        <v>1000</v>
      </c>
      <c r="F30" s="134">
        <v>1000</v>
      </c>
      <c r="G30" s="135">
        <v>2003.9</v>
      </c>
      <c r="H30" s="135">
        <v>4.7</v>
      </c>
      <c r="I30" s="134">
        <v>2008.6000000000001</v>
      </c>
      <c r="J30" s="134">
        <v>26</v>
      </c>
      <c r="K30" s="137">
        <v>0</v>
      </c>
    </row>
    <row r="31" spans="2:11" ht="18" x14ac:dyDescent="0.35">
      <c r="B31" s="136">
        <v>21</v>
      </c>
      <c r="C31" s="134" t="s">
        <v>64</v>
      </c>
      <c r="D31" s="134">
        <v>1000</v>
      </c>
      <c r="E31" s="134">
        <v>1000</v>
      </c>
      <c r="F31" s="134">
        <v>4.4000000000000004</v>
      </c>
      <c r="G31" s="135">
        <v>2004.4</v>
      </c>
      <c r="H31" s="135">
        <v>4.5</v>
      </c>
      <c r="I31" s="134">
        <v>2008.9</v>
      </c>
      <c r="J31" s="134">
        <v>27</v>
      </c>
      <c r="K31" s="137">
        <v>0</v>
      </c>
    </row>
    <row r="32" spans="2:11" ht="18" x14ac:dyDescent="0.35">
      <c r="B32" s="136">
        <v>27</v>
      </c>
      <c r="C32" s="134" t="s">
        <v>150</v>
      </c>
      <c r="D32" s="134">
        <v>4.2</v>
      </c>
      <c r="E32" s="134">
        <v>1000</v>
      </c>
      <c r="F32" s="134">
        <v>4.9000000000000004</v>
      </c>
      <c r="G32" s="135">
        <v>1009.1</v>
      </c>
      <c r="H32" s="135">
        <v>1000</v>
      </c>
      <c r="I32" s="134">
        <v>2009.1</v>
      </c>
      <c r="J32" s="134">
        <v>28</v>
      </c>
      <c r="K32" s="137">
        <v>0</v>
      </c>
    </row>
    <row r="33" spans="2:11" ht="18" x14ac:dyDescent="0.35">
      <c r="B33" s="136">
        <v>28</v>
      </c>
      <c r="C33" s="134" t="s">
        <v>97</v>
      </c>
      <c r="D33" s="134">
        <v>5.0999999999999996</v>
      </c>
      <c r="E33" s="134">
        <v>4.9000000000000004</v>
      </c>
      <c r="F33" s="134">
        <v>1000</v>
      </c>
      <c r="G33" s="135">
        <v>1010</v>
      </c>
      <c r="H33" s="135">
        <v>1000</v>
      </c>
      <c r="I33" s="134">
        <v>2010</v>
      </c>
      <c r="J33" s="134">
        <v>29</v>
      </c>
      <c r="K33" s="137">
        <v>0</v>
      </c>
    </row>
    <row r="34" spans="2:11" ht="18" x14ac:dyDescent="0.35">
      <c r="B34" s="136">
        <v>2</v>
      </c>
      <c r="C34" s="134" t="s">
        <v>83</v>
      </c>
      <c r="D34" s="134">
        <v>1000</v>
      </c>
      <c r="E34" s="134">
        <v>4.4000000000000004</v>
      </c>
      <c r="F34" s="134">
        <v>1000</v>
      </c>
      <c r="G34" s="135">
        <v>2004.4</v>
      </c>
      <c r="H34" s="135">
        <v>5.7</v>
      </c>
      <c r="I34" s="134">
        <v>2010.1000000000001</v>
      </c>
      <c r="J34" s="134">
        <v>30</v>
      </c>
      <c r="K34" s="137">
        <v>0</v>
      </c>
    </row>
    <row r="35" spans="2:11" ht="18" x14ac:dyDescent="0.35">
      <c r="B35" s="136">
        <v>3</v>
      </c>
      <c r="C35" s="134" t="s">
        <v>92</v>
      </c>
      <c r="D35" s="134">
        <v>5</v>
      </c>
      <c r="E35" s="134">
        <v>5.0999999999999996</v>
      </c>
      <c r="F35" s="134">
        <v>1000</v>
      </c>
      <c r="G35" s="135">
        <v>1010.1</v>
      </c>
      <c r="H35" s="135">
        <v>1000</v>
      </c>
      <c r="I35" s="134">
        <v>2010.1</v>
      </c>
      <c r="J35" s="134">
        <v>30</v>
      </c>
      <c r="K35" s="137">
        <v>0</v>
      </c>
    </row>
    <row r="36" spans="2:11" ht="18" x14ac:dyDescent="0.35">
      <c r="B36" s="136">
        <v>44</v>
      </c>
      <c r="C36" s="134" t="s">
        <v>57</v>
      </c>
      <c r="D36" s="134">
        <v>13.4</v>
      </c>
      <c r="E36" s="134">
        <v>3.7</v>
      </c>
      <c r="F36" s="134">
        <v>1000</v>
      </c>
      <c r="G36" s="135">
        <v>1017.1</v>
      </c>
      <c r="H36" s="135">
        <v>1000</v>
      </c>
      <c r="I36" s="134">
        <v>2017.1</v>
      </c>
      <c r="J36" s="134">
        <v>32</v>
      </c>
      <c r="K36" s="137">
        <v>0</v>
      </c>
    </row>
    <row r="37" spans="2:11" ht="18" x14ac:dyDescent="0.35">
      <c r="B37" s="136">
        <v>37</v>
      </c>
      <c r="C37" s="134" t="s">
        <v>67</v>
      </c>
      <c r="D37" s="134">
        <v>1000</v>
      </c>
      <c r="E37" s="134">
        <v>1000</v>
      </c>
      <c r="F37" s="134">
        <v>13.5</v>
      </c>
      <c r="G37" s="135">
        <v>2013.5</v>
      </c>
      <c r="H37" s="135">
        <v>4.8</v>
      </c>
      <c r="I37" s="134">
        <v>2018.3</v>
      </c>
      <c r="J37" s="134">
        <v>33</v>
      </c>
      <c r="K37" s="137">
        <v>0</v>
      </c>
    </row>
    <row r="38" spans="2:11" ht="18" x14ac:dyDescent="0.35">
      <c r="B38" s="136">
        <v>13</v>
      </c>
      <c r="C38" s="134" t="s">
        <v>109</v>
      </c>
      <c r="D38" s="134">
        <v>3.4</v>
      </c>
      <c r="E38" s="134">
        <v>1000</v>
      </c>
      <c r="F38" s="134">
        <v>1000</v>
      </c>
      <c r="G38" s="135">
        <v>2003.4</v>
      </c>
      <c r="H38" s="135">
        <v>1000</v>
      </c>
      <c r="I38" s="134">
        <v>3003.4</v>
      </c>
      <c r="J38" s="134">
        <v>34</v>
      </c>
      <c r="K38" s="137">
        <v>0</v>
      </c>
    </row>
    <row r="39" spans="2:11" ht="18" x14ac:dyDescent="0.35">
      <c r="B39" s="136">
        <v>25</v>
      </c>
      <c r="C39" s="134" t="s">
        <v>151</v>
      </c>
      <c r="D39" s="134">
        <v>1000</v>
      </c>
      <c r="E39" s="134">
        <v>1000</v>
      </c>
      <c r="F39" s="134">
        <v>4.7</v>
      </c>
      <c r="G39" s="135">
        <v>2004.7</v>
      </c>
      <c r="H39" s="135">
        <v>1000</v>
      </c>
      <c r="I39" s="134">
        <v>3004.7</v>
      </c>
      <c r="J39" s="134">
        <v>35</v>
      </c>
      <c r="K39" s="137">
        <v>0</v>
      </c>
    </row>
    <row r="40" spans="2:11" ht="18" x14ac:dyDescent="0.35">
      <c r="B40" s="136">
        <v>43</v>
      </c>
      <c r="C40" s="134" t="s">
        <v>152</v>
      </c>
      <c r="D40" s="134">
        <v>5</v>
      </c>
      <c r="E40" s="134">
        <v>1000</v>
      </c>
      <c r="F40" s="134">
        <v>1000</v>
      </c>
      <c r="G40" s="135">
        <v>2005</v>
      </c>
      <c r="H40" s="135">
        <v>1000</v>
      </c>
      <c r="I40" s="134">
        <v>3005</v>
      </c>
      <c r="J40" s="134">
        <v>36</v>
      </c>
      <c r="K40" s="137">
        <v>0</v>
      </c>
    </row>
    <row r="41" spans="2:11" ht="18" x14ac:dyDescent="0.35">
      <c r="B41" s="136">
        <v>31</v>
      </c>
      <c r="C41" s="134" t="s">
        <v>94</v>
      </c>
      <c r="D41" s="134">
        <v>5.6</v>
      </c>
      <c r="E41" s="134">
        <v>1000</v>
      </c>
      <c r="F41" s="134">
        <v>1000</v>
      </c>
      <c r="G41" s="135">
        <v>2005.6</v>
      </c>
      <c r="H41" s="135">
        <v>1000</v>
      </c>
      <c r="I41" s="134">
        <v>3005.6</v>
      </c>
      <c r="J41" s="134">
        <v>37</v>
      </c>
      <c r="K41" s="137">
        <v>0</v>
      </c>
    </row>
    <row r="42" spans="2:11" ht="18" x14ac:dyDescent="0.35">
      <c r="B42" s="136">
        <v>49</v>
      </c>
      <c r="C42" s="134" t="s">
        <v>85</v>
      </c>
      <c r="D42" s="134">
        <v>1000</v>
      </c>
      <c r="E42" s="134">
        <v>1000</v>
      </c>
      <c r="F42" s="134">
        <v>7.2</v>
      </c>
      <c r="G42" s="135">
        <v>2007.2</v>
      </c>
      <c r="H42" s="135">
        <v>1000</v>
      </c>
      <c r="I42" s="134">
        <v>3007.2</v>
      </c>
      <c r="J42" s="134">
        <v>38</v>
      </c>
      <c r="K42" s="137">
        <v>0</v>
      </c>
    </row>
    <row r="43" spans="2:11" ht="18" x14ac:dyDescent="0.35">
      <c r="B43" s="136">
        <v>41</v>
      </c>
      <c r="C43" s="134" t="s">
        <v>93</v>
      </c>
      <c r="D43" s="134">
        <v>1000</v>
      </c>
      <c r="E43" s="134">
        <v>7.5</v>
      </c>
      <c r="F43" s="134">
        <v>1000</v>
      </c>
      <c r="G43" s="135">
        <v>2007.5</v>
      </c>
      <c r="H43" s="135">
        <v>1000</v>
      </c>
      <c r="I43" s="134">
        <v>3007.5</v>
      </c>
      <c r="J43" s="134">
        <v>39</v>
      </c>
      <c r="K43" s="137">
        <v>0</v>
      </c>
    </row>
    <row r="44" spans="2:11" ht="18" x14ac:dyDescent="0.35">
      <c r="B44" s="136">
        <v>19</v>
      </c>
      <c r="C44" s="134" t="s">
        <v>84</v>
      </c>
      <c r="D44" s="134">
        <v>1000</v>
      </c>
      <c r="E44" s="134">
        <v>8.1</v>
      </c>
      <c r="F44" s="134">
        <v>1000</v>
      </c>
      <c r="G44" s="135">
        <v>2008.1</v>
      </c>
      <c r="H44" s="135">
        <v>1000</v>
      </c>
      <c r="I44" s="134">
        <v>3008.1</v>
      </c>
      <c r="J44" s="134">
        <v>40</v>
      </c>
      <c r="K44" s="137">
        <v>0</v>
      </c>
    </row>
    <row r="45" spans="2:11" ht="18" x14ac:dyDescent="0.35">
      <c r="B45" s="136">
        <v>12</v>
      </c>
      <c r="C45" s="134" t="s">
        <v>153</v>
      </c>
      <c r="D45" s="134">
        <v>1000</v>
      </c>
      <c r="E45" s="134">
        <v>1000</v>
      </c>
      <c r="F45" s="134">
        <v>9.1</v>
      </c>
      <c r="G45" s="135">
        <v>2009.1</v>
      </c>
      <c r="H45" s="135">
        <v>1000</v>
      </c>
      <c r="I45" s="134">
        <v>3009.1</v>
      </c>
      <c r="J45" s="134">
        <v>41</v>
      </c>
      <c r="K45" s="137">
        <v>0</v>
      </c>
    </row>
    <row r="46" spans="2:11" ht="18" x14ac:dyDescent="0.35">
      <c r="B46" s="136">
        <v>17</v>
      </c>
      <c r="C46" s="134" t="s">
        <v>154</v>
      </c>
      <c r="D46" s="134">
        <v>14</v>
      </c>
      <c r="E46" s="134">
        <v>1000</v>
      </c>
      <c r="F46" s="134">
        <v>1000</v>
      </c>
      <c r="G46" s="135">
        <v>2014</v>
      </c>
      <c r="H46" s="135">
        <v>1000</v>
      </c>
      <c r="I46" s="134">
        <v>3014</v>
      </c>
      <c r="J46" s="134">
        <v>42</v>
      </c>
      <c r="K46" s="137">
        <v>0</v>
      </c>
    </row>
    <row r="47" spans="2:11" ht="18" x14ac:dyDescent="0.35">
      <c r="B47" s="138">
        <v>40</v>
      </c>
      <c r="C47" s="139" t="s">
        <v>88</v>
      </c>
      <c r="D47" s="139">
        <v>1000</v>
      </c>
      <c r="E47" s="139">
        <v>1000</v>
      </c>
      <c r="F47" s="139">
        <v>14.3</v>
      </c>
      <c r="G47" s="140">
        <v>2014.3</v>
      </c>
      <c r="H47" s="140">
        <v>1000</v>
      </c>
      <c r="I47" s="139">
        <v>3014.3</v>
      </c>
      <c r="J47" s="139">
        <v>43</v>
      </c>
      <c r="K47" s="141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1EAC3-DCE9-4B28-87E8-E235A0047A3F}">
  <dimension ref="B4:N73"/>
  <sheetViews>
    <sheetView topLeftCell="B59" workbookViewId="0">
      <selection activeCell="H10" sqref="H10"/>
    </sheetView>
  </sheetViews>
  <sheetFormatPr defaultRowHeight="14.4" x14ac:dyDescent="0.3"/>
  <cols>
    <col min="2" max="2" width="25.21875" customWidth="1"/>
    <col min="3" max="3" width="18.33203125" customWidth="1"/>
    <col min="4" max="4" width="22.109375" style="5" customWidth="1"/>
    <col min="5" max="5" width="19.33203125" customWidth="1"/>
    <col min="8" max="8" width="12.77734375" customWidth="1"/>
    <col min="10" max="10" width="18.88671875" customWidth="1"/>
    <col min="11" max="11" width="13.109375" customWidth="1"/>
    <col min="12" max="12" width="25.5546875" customWidth="1"/>
  </cols>
  <sheetData>
    <row r="4" spans="2:5" ht="21" x14ac:dyDescent="0.4">
      <c r="C4" s="1" t="s">
        <v>0</v>
      </c>
    </row>
    <row r="5" spans="2:5" x14ac:dyDescent="0.3">
      <c r="C5" s="2" t="s">
        <v>1</v>
      </c>
    </row>
    <row r="7" spans="2:5" x14ac:dyDescent="0.3">
      <c r="B7" s="76" t="s">
        <v>2</v>
      </c>
      <c r="C7" s="76" t="s">
        <v>3</v>
      </c>
      <c r="D7" s="76" t="s">
        <v>4</v>
      </c>
      <c r="E7" s="76" t="s">
        <v>5</v>
      </c>
    </row>
    <row r="8" spans="2:5" x14ac:dyDescent="0.3">
      <c r="B8" s="67" t="s">
        <v>6</v>
      </c>
      <c r="C8" s="77">
        <f>COUNTIF('[1]Open Breakaway'!$B$18:$B$217,"&lt;&gt;")</f>
        <v>149</v>
      </c>
      <c r="D8" s="79">
        <f>'[1]Open Breakaway'!$D$219</f>
        <v>8940</v>
      </c>
      <c r="E8" s="73">
        <f>'[1]Open Breakaway'!$D$224</f>
        <v>6364</v>
      </c>
    </row>
    <row r="9" spans="2:5" x14ac:dyDescent="0.3">
      <c r="B9" s="67" t="s">
        <v>7</v>
      </c>
      <c r="C9" s="77">
        <f>COUNTIF('[1]14U Breakaway'!$B$18:$B$202,"&lt;&gt;")</f>
        <v>27</v>
      </c>
      <c r="D9" s="79">
        <f>'[1]14U Breakaway'!$D$204</f>
        <v>1350</v>
      </c>
      <c r="E9" s="73">
        <f>'[1]14U Breakaway'!$D$209</f>
        <v>1310</v>
      </c>
    </row>
    <row r="10" spans="2:5" x14ac:dyDescent="0.3">
      <c r="B10" s="67" t="s">
        <v>8</v>
      </c>
      <c r="C10" s="77">
        <f>COUNTIF('[1]Mens Breakaway'!$B$18:$B$196,"&lt;&gt;")</f>
        <v>25</v>
      </c>
      <c r="D10" s="79">
        <f>'[1]Mens Breakaway'!$D$198</f>
        <v>1250</v>
      </c>
      <c r="E10" s="73">
        <f>'[1]Mens Breakaway'!$D$203</f>
        <v>1250</v>
      </c>
    </row>
    <row r="11" spans="2:5" x14ac:dyDescent="0.3">
      <c r="B11" s="67" t="s">
        <v>9</v>
      </c>
      <c r="C11" s="77">
        <f>COUNTIF('[1]ALBRA Finals'!$B$24:$B$223,"&lt;&gt;")</f>
        <v>50</v>
      </c>
      <c r="D11" s="79">
        <f>'[1]ALBRA Finals'!$D$225</f>
        <v>12500</v>
      </c>
      <c r="E11" s="73">
        <f>'[1]ALBRA Finals'!$D$230</f>
        <v>18125</v>
      </c>
    </row>
    <row r="12" spans="2:5" x14ac:dyDescent="0.3">
      <c r="B12" s="8"/>
      <c r="C12" s="8"/>
      <c r="D12" s="63"/>
      <c r="E12" s="8"/>
    </row>
    <row r="13" spans="2:5" x14ac:dyDescent="0.3">
      <c r="B13" s="65" t="s">
        <v>10</v>
      </c>
      <c r="C13" s="69">
        <f>SUM(C8:C11)</f>
        <v>251</v>
      </c>
      <c r="D13" s="80">
        <f>SUM(D8:D11)</f>
        <v>24040</v>
      </c>
      <c r="E13" s="81">
        <f>SUM(E8:E11)</f>
        <v>27049</v>
      </c>
    </row>
    <row r="16" spans="2:5" x14ac:dyDescent="0.3">
      <c r="C16" s="3" t="s">
        <v>11</v>
      </c>
    </row>
    <row r="17" spans="2:11" x14ac:dyDescent="0.3">
      <c r="B17" s="76" t="s">
        <v>2</v>
      </c>
      <c r="C17" s="76" t="s">
        <v>12</v>
      </c>
      <c r="D17" s="76" t="s">
        <v>13</v>
      </c>
      <c r="E17" s="76" t="s">
        <v>14</v>
      </c>
    </row>
    <row r="18" spans="2:11" x14ac:dyDescent="0.3">
      <c r="B18" s="67" t="s">
        <v>6</v>
      </c>
      <c r="C18" s="77">
        <f>COUNTIF('[1]Open Breakaway'!$G$18:$G$217,"1D")</f>
        <v>23</v>
      </c>
      <c r="D18" s="77">
        <f>COUNTIF('[1]Open Breakaway'!$G$18:$G$217,"2D")</f>
        <v>35</v>
      </c>
      <c r="E18" s="77">
        <f>COUNTIF('[1]Open Breakaway'!$G$18:$G$217,"3D")</f>
        <v>91</v>
      </c>
    </row>
    <row r="19" spans="2:11" x14ac:dyDescent="0.3">
      <c r="B19" s="67" t="s">
        <v>7</v>
      </c>
      <c r="C19" s="77">
        <f>COUNTIF('[1]14U Breakaway'!$G$18:$G$202,"1D")</f>
        <v>4</v>
      </c>
      <c r="D19" s="77">
        <f>COUNTIF('[1]14U Breakaway'!$G$18:$G$202,"2D")</f>
        <v>9</v>
      </c>
      <c r="E19" s="77">
        <f>COUNTIF('[1]14U Breakaway'!$G$18:$G$202,"3D")</f>
        <v>14</v>
      </c>
    </row>
    <row r="20" spans="2:11" x14ac:dyDescent="0.3">
      <c r="B20" s="67" t="s">
        <v>8</v>
      </c>
      <c r="C20" s="77">
        <f>COUNTIF('[1]Mens Breakaway'!$G$18:$G$196,"1D")</f>
        <v>7</v>
      </c>
      <c r="D20" s="77">
        <f>COUNTIF('[1]Mens Breakaway'!$G$18:$G$196,"2D")</f>
        <v>12</v>
      </c>
      <c r="E20" s="78" t="s">
        <v>15</v>
      </c>
    </row>
    <row r="24" spans="2:11" ht="21" x14ac:dyDescent="0.4">
      <c r="B24" s="1" t="s">
        <v>16</v>
      </c>
    </row>
    <row r="25" spans="2:11" x14ac:dyDescent="0.3">
      <c r="B25" s="2" t="s">
        <v>17</v>
      </c>
    </row>
    <row r="27" spans="2:11" x14ac:dyDescent="0.3">
      <c r="B27" s="65" t="s">
        <v>18</v>
      </c>
      <c r="C27" s="8"/>
      <c r="D27" s="66" t="s">
        <v>20</v>
      </c>
      <c r="E27" s="8"/>
      <c r="F27" s="65" t="s">
        <v>21</v>
      </c>
      <c r="G27" s="8"/>
      <c r="H27" s="8"/>
      <c r="I27" s="8"/>
      <c r="J27" s="65" t="s">
        <v>22</v>
      </c>
      <c r="K27" s="8"/>
    </row>
    <row r="28" spans="2:11" x14ac:dyDescent="0.3">
      <c r="B28" s="67" t="s">
        <v>19</v>
      </c>
      <c r="C28" s="68">
        <v>60</v>
      </c>
      <c r="D28" s="69" t="s">
        <v>24</v>
      </c>
      <c r="E28" s="70">
        <v>0.43</v>
      </c>
      <c r="F28" s="67" t="s">
        <v>25</v>
      </c>
      <c r="G28" s="70">
        <v>0.28000000000000003</v>
      </c>
      <c r="H28" s="71">
        <v>1</v>
      </c>
      <c r="I28" s="8"/>
      <c r="J28" s="67" t="s">
        <v>3</v>
      </c>
      <c r="K28" s="72">
        <v>155</v>
      </c>
    </row>
    <row r="29" spans="2:11" x14ac:dyDescent="0.3">
      <c r="B29" s="67" t="s">
        <v>23</v>
      </c>
      <c r="C29" s="68">
        <v>10</v>
      </c>
      <c r="D29" s="69" t="s">
        <v>27</v>
      </c>
      <c r="E29" s="70">
        <v>0.34</v>
      </c>
      <c r="F29" s="67" t="s">
        <v>28</v>
      </c>
      <c r="G29" s="70">
        <v>0.23</v>
      </c>
      <c r="H29" s="71">
        <v>2</v>
      </c>
      <c r="I29" s="8"/>
      <c r="J29" s="67" t="s">
        <v>29</v>
      </c>
      <c r="K29" s="73">
        <v>9300</v>
      </c>
    </row>
    <row r="30" spans="2:11" x14ac:dyDescent="0.3">
      <c r="B30" s="67" t="s">
        <v>26</v>
      </c>
      <c r="C30" s="68">
        <v>24</v>
      </c>
      <c r="D30" s="69" t="s">
        <v>31</v>
      </c>
      <c r="E30" s="70">
        <v>0.23</v>
      </c>
      <c r="F30" s="67" t="s">
        <v>32</v>
      </c>
      <c r="G30" s="70">
        <v>0.18</v>
      </c>
      <c r="H30" s="71">
        <v>3</v>
      </c>
      <c r="I30" s="8"/>
      <c r="J30" s="67" t="s">
        <v>33</v>
      </c>
      <c r="K30" s="73">
        <v>3720</v>
      </c>
    </row>
    <row r="31" spans="2:11" x14ac:dyDescent="0.3">
      <c r="B31" s="67" t="s">
        <v>30</v>
      </c>
      <c r="C31" s="68">
        <v>1000</v>
      </c>
      <c r="D31" s="59" t="s">
        <v>47</v>
      </c>
      <c r="E31" s="60" t="s">
        <v>47</v>
      </c>
      <c r="F31" s="67" t="s">
        <v>36</v>
      </c>
      <c r="G31" s="70">
        <v>0.13</v>
      </c>
      <c r="H31" s="71">
        <v>4</v>
      </c>
      <c r="I31" s="8"/>
      <c r="J31" s="67" t="s">
        <v>37</v>
      </c>
      <c r="K31" s="73">
        <v>5580</v>
      </c>
    </row>
    <row r="32" spans="2:11" x14ac:dyDescent="0.3">
      <c r="B32" s="67" t="s">
        <v>34</v>
      </c>
      <c r="C32" s="74">
        <v>1</v>
      </c>
      <c r="D32" s="63"/>
      <c r="E32" s="8"/>
      <c r="F32" s="67" t="s">
        <v>39</v>
      </c>
      <c r="G32" s="70">
        <v>0.08</v>
      </c>
      <c r="H32" s="71">
        <v>5</v>
      </c>
      <c r="I32" s="8"/>
      <c r="J32" s="67" t="s">
        <v>40</v>
      </c>
      <c r="K32" s="73">
        <v>1000</v>
      </c>
    </row>
    <row r="33" spans="2:11" x14ac:dyDescent="0.3">
      <c r="B33" s="67" t="s">
        <v>38</v>
      </c>
      <c r="C33" s="74">
        <v>2.5</v>
      </c>
      <c r="D33" s="63"/>
      <c r="E33" s="8"/>
      <c r="F33" s="67" t="s">
        <v>42</v>
      </c>
      <c r="G33" s="70">
        <v>0.05</v>
      </c>
      <c r="H33" s="71">
        <v>6</v>
      </c>
      <c r="I33" s="8"/>
      <c r="J33" s="65" t="s">
        <v>43</v>
      </c>
      <c r="K33" s="73">
        <v>6580</v>
      </c>
    </row>
    <row r="34" spans="2:11" x14ac:dyDescent="0.3">
      <c r="B34" s="67" t="s">
        <v>41</v>
      </c>
      <c r="C34" s="75">
        <v>3</v>
      </c>
      <c r="D34" s="63"/>
      <c r="E34" s="8"/>
      <c r="F34" s="67" t="s">
        <v>44</v>
      </c>
      <c r="G34" s="70">
        <v>0.03</v>
      </c>
      <c r="H34" s="71">
        <v>7</v>
      </c>
      <c r="I34" s="8"/>
      <c r="J34" s="8"/>
      <c r="K34" s="8"/>
    </row>
    <row r="35" spans="2:11" x14ac:dyDescent="0.3">
      <c r="B35" s="8"/>
      <c r="C35" s="8"/>
      <c r="D35" s="63"/>
      <c r="E35" s="8"/>
      <c r="F35" s="67" t="s">
        <v>45</v>
      </c>
      <c r="G35" s="70">
        <v>0.02</v>
      </c>
      <c r="H35" s="71">
        <v>8</v>
      </c>
      <c r="I35" s="8"/>
      <c r="J35" s="8"/>
      <c r="K35" s="8"/>
    </row>
    <row r="36" spans="2:11" x14ac:dyDescent="0.3">
      <c r="F36" s="82"/>
      <c r="G36" s="84"/>
      <c r="H36" s="83"/>
    </row>
    <row r="37" spans="2:11" ht="21" x14ac:dyDescent="0.4">
      <c r="B37" s="45" t="s">
        <v>103</v>
      </c>
    </row>
    <row r="38" spans="2:11" x14ac:dyDescent="0.3">
      <c r="B38" s="46" t="s">
        <v>104</v>
      </c>
    </row>
    <row r="40" spans="2:11" x14ac:dyDescent="0.3">
      <c r="B40" s="50" t="s">
        <v>18</v>
      </c>
      <c r="C40" s="8"/>
      <c r="D40" s="51" t="s">
        <v>20</v>
      </c>
      <c r="E40" s="8"/>
      <c r="F40" s="50" t="s">
        <v>21</v>
      </c>
      <c r="G40" s="8"/>
      <c r="H40" s="8"/>
      <c r="I40" s="8"/>
      <c r="J40" s="50" t="s">
        <v>22</v>
      </c>
      <c r="K40" s="8"/>
    </row>
    <row r="41" spans="2:11" x14ac:dyDescent="0.3">
      <c r="B41" s="52" t="s">
        <v>19</v>
      </c>
      <c r="C41" s="53">
        <v>50</v>
      </c>
      <c r="D41" s="54" t="s">
        <v>24</v>
      </c>
      <c r="E41" s="55">
        <v>0.43</v>
      </c>
      <c r="F41" s="52" t="s">
        <v>25</v>
      </c>
      <c r="G41" s="55">
        <v>0.5</v>
      </c>
      <c r="H41" s="56">
        <v>1</v>
      </c>
      <c r="I41" s="8"/>
      <c r="J41" s="52" t="s">
        <v>3</v>
      </c>
      <c r="K41" s="57">
        <v>27</v>
      </c>
    </row>
    <row r="42" spans="2:11" x14ac:dyDescent="0.3">
      <c r="B42" s="52" t="s">
        <v>23</v>
      </c>
      <c r="C42" s="53">
        <v>10</v>
      </c>
      <c r="D42" s="54" t="s">
        <v>27</v>
      </c>
      <c r="E42" s="55">
        <v>0.34</v>
      </c>
      <c r="F42" s="52" t="s">
        <v>28</v>
      </c>
      <c r="G42" s="55">
        <v>0.3</v>
      </c>
      <c r="H42" s="56">
        <v>2</v>
      </c>
      <c r="I42" s="8"/>
      <c r="J42" s="52" t="s">
        <v>29</v>
      </c>
      <c r="K42" s="58">
        <v>1350</v>
      </c>
    </row>
    <row r="43" spans="2:11" x14ac:dyDescent="0.3">
      <c r="B43" s="52" t="s">
        <v>26</v>
      </c>
      <c r="C43" s="53">
        <v>20</v>
      </c>
      <c r="D43" s="54" t="s">
        <v>31</v>
      </c>
      <c r="E43" s="55">
        <v>0.23</v>
      </c>
      <c r="F43" s="52" t="s">
        <v>32</v>
      </c>
      <c r="G43" s="55">
        <v>0.2</v>
      </c>
      <c r="H43" s="56">
        <v>3</v>
      </c>
      <c r="I43" s="8"/>
      <c r="J43" s="52" t="s">
        <v>33</v>
      </c>
      <c r="K43" s="58">
        <v>540</v>
      </c>
    </row>
    <row r="44" spans="2:11" x14ac:dyDescent="0.3">
      <c r="B44" s="52" t="s">
        <v>30</v>
      </c>
      <c r="C44" s="53">
        <v>500</v>
      </c>
      <c r="D44" s="59" t="s">
        <v>47</v>
      </c>
      <c r="E44" s="60" t="s">
        <v>47</v>
      </c>
      <c r="F44" s="61" t="s">
        <v>47</v>
      </c>
      <c r="G44" s="60" t="s">
        <v>47</v>
      </c>
      <c r="H44" s="8"/>
      <c r="I44" s="8"/>
      <c r="J44" s="52" t="s">
        <v>37</v>
      </c>
      <c r="K44" s="58">
        <v>810</v>
      </c>
    </row>
    <row r="45" spans="2:11" x14ac:dyDescent="0.3">
      <c r="B45" s="52" t="s">
        <v>34</v>
      </c>
      <c r="C45" s="62">
        <v>1</v>
      </c>
      <c r="D45" s="63"/>
      <c r="E45" s="8"/>
      <c r="F45" s="8"/>
      <c r="G45" s="8"/>
      <c r="H45" s="8"/>
      <c r="I45" s="8"/>
      <c r="J45" s="52" t="s">
        <v>40</v>
      </c>
      <c r="K45" s="58">
        <v>500</v>
      </c>
    </row>
    <row r="46" spans="2:11" x14ac:dyDescent="0.3">
      <c r="B46" s="52" t="s">
        <v>38</v>
      </c>
      <c r="C46" s="62">
        <v>2.5</v>
      </c>
      <c r="D46" s="63"/>
      <c r="E46" s="8"/>
      <c r="F46" s="8"/>
      <c r="G46" s="8"/>
      <c r="H46" s="8"/>
      <c r="I46" s="8"/>
      <c r="J46" s="50" t="s">
        <v>43</v>
      </c>
      <c r="K46" s="58">
        <v>1310</v>
      </c>
    </row>
    <row r="47" spans="2:11" x14ac:dyDescent="0.3">
      <c r="B47" s="52" t="s">
        <v>41</v>
      </c>
      <c r="C47" s="64">
        <v>3</v>
      </c>
      <c r="D47" s="63"/>
      <c r="E47" s="8"/>
      <c r="F47" s="8"/>
      <c r="G47" s="8"/>
      <c r="H47" s="8"/>
      <c r="I47" s="8"/>
      <c r="J47" s="8"/>
      <c r="K47" s="8"/>
    </row>
    <row r="49" spans="2:14" ht="21" x14ac:dyDescent="0.4">
      <c r="B49" s="45" t="s">
        <v>113</v>
      </c>
    </row>
    <row r="50" spans="2:14" x14ac:dyDescent="0.3">
      <c r="B50" s="46" t="s">
        <v>114</v>
      </c>
    </row>
    <row r="52" spans="2:14" x14ac:dyDescent="0.3">
      <c r="B52" s="50" t="s">
        <v>18</v>
      </c>
      <c r="C52" s="8"/>
      <c r="D52" s="51" t="s">
        <v>20</v>
      </c>
      <c r="E52" s="8"/>
      <c r="F52" s="50" t="s">
        <v>21</v>
      </c>
      <c r="G52" s="8"/>
      <c r="H52" s="8"/>
      <c r="I52" s="8"/>
      <c r="J52" s="50" t="s">
        <v>22</v>
      </c>
      <c r="K52" s="8"/>
    </row>
    <row r="53" spans="2:14" x14ac:dyDescent="0.3">
      <c r="B53" s="52" t="s">
        <v>19</v>
      </c>
      <c r="C53" s="53">
        <v>50</v>
      </c>
      <c r="D53" s="54" t="s">
        <v>24</v>
      </c>
      <c r="E53" s="55">
        <v>0.6</v>
      </c>
      <c r="F53" s="52" t="s">
        <v>25</v>
      </c>
      <c r="G53" s="55">
        <v>0.6</v>
      </c>
      <c r="H53" s="56">
        <v>1</v>
      </c>
      <c r="I53" s="8"/>
      <c r="J53" s="52" t="s">
        <v>3</v>
      </c>
      <c r="K53" s="57">
        <v>25</v>
      </c>
    </row>
    <row r="54" spans="2:14" x14ac:dyDescent="0.3">
      <c r="B54" s="52" t="s">
        <v>23</v>
      </c>
      <c r="C54" s="53">
        <v>10</v>
      </c>
      <c r="D54" s="54" t="s">
        <v>27</v>
      </c>
      <c r="E54" s="55">
        <v>0.4</v>
      </c>
      <c r="F54" s="52" t="s">
        <v>28</v>
      </c>
      <c r="G54" s="55">
        <v>0.4</v>
      </c>
      <c r="H54" s="56">
        <v>2</v>
      </c>
      <c r="I54" s="8"/>
      <c r="J54" s="52" t="s">
        <v>29</v>
      </c>
      <c r="K54" s="58">
        <v>1250</v>
      </c>
    </row>
    <row r="55" spans="2:14" x14ac:dyDescent="0.3">
      <c r="B55" s="52" t="s">
        <v>26</v>
      </c>
      <c r="C55" s="53">
        <v>20</v>
      </c>
      <c r="D55" s="59" t="s">
        <v>47</v>
      </c>
      <c r="E55" s="60" t="s">
        <v>47</v>
      </c>
      <c r="F55" s="61" t="s">
        <v>47</v>
      </c>
      <c r="G55" s="60" t="s">
        <v>47</v>
      </c>
      <c r="H55" s="8"/>
      <c r="I55" s="8"/>
      <c r="J55" s="52" t="s">
        <v>33</v>
      </c>
      <c r="K55" s="58">
        <v>500</v>
      </c>
    </row>
    <row r="56" spans="2:14" x14ac:dyDescent="0.3">
      <c r="B56" s="52" t="s">
        <v>30</v>
      </c>
      <c r="C56" s="53">
        <v>500</v>
      </c>
      <c r="D56" s="63"/>
      <c r="E56" s="8"/>
      <c r="F56" s="8"/>
      <c r="G56" s="8"/>
      <c r="H56" s="8"/>
      <c r="I56" s="8"/>
      <c r="J56" s="52" t="s">
        <v>37</v>
      </c>
      <c r="K56" s="58">
        <v>750</v>
      </c>
    </row>
    <row r="57" spans="2:14" x14ac:dyDescent="0.3">
      <c r="B57" s="52" t="s">
        <v>34</v>
      </c>
      <c r="C57" s="62">
        <v>1.5</v>
      </c>
      <c r="D57" s="63"/>
      <c r="E57" s="8"/>
      <c r="F57" s="8"/>
      <c r="G57" s="8"/>
      <c r="H57" s="8"/>
      <c r="I57" s="8"/>
      <c r="J57" s="52" t="s">
        <v>40</v>
      </c>
      <c r="K57" s="58">
        <v>500</v>
      </c>
    </row>
    <row r="58" spans="2:14" x14ac:dyDescent="0.3">
      <c r="B58" s="52" t="s">
        <v>38</v>
      </c>
      <c r="C58" s="108" t="s">
        <v>115</v>
      </c>
      <c r="D58" s="63"/>
      <c r="E58" s="8"/>
      <c r="F58" s="8"/>
      <c r="G58" s="8"/>
      <c r="H58" s="8"/>
      <c r="I58" s="8"/>
      <c r="J58" s="50" t="s">
        <v>43</v>
      </c>
      <c r="K58" s="58">
        <v>1250</v>
      </c>
    </row>
    <row r="59" spans="2:14" x14ac:dyDescent="0.3">
      <c r="B59" s="52" t="s">
        <v>41</v>
      </c>
      <c r="C59" s="64">
        <v>2</v>
      </c>
      <c r="D59" s="63"/>
      <c r="E59" s="8"/>
      <c r="F59" s="8"/>
      <c r="G59" s="8"/>
      <c r="H59" s="8"/>
      <c r="I59" s="8"/>
      <c r="J59" s="8"/>
      <c r="K59" s="8"/>
    </row>
    <row r="61" spans="2:14" ht="55.8" x14ac:dyDescent="0.3">
      <c r="B61" s="182" t="s">
        <v>155</v>
      </c>
      <c r="C61" s="183"/>
      <c r="D61" s="182" t="s">
        <v>156</v>
      </c>
      <c r="E61" s="8"/>
      <c r="F61" s="8"/>
      <c r="G61" s="8"/>
      <c r="H61" s="184" t="s">
        <v>157</v>
      </c>
      <c r="I61" s="8"/>
      <c r="J61" s="182" t="s">
        <v>22</v>
      </c>
      <c r="K61" s="8"/>
      <c r="M61" s="180" t="s">
        <v>47</v>
      </c>
    </row>
    <row r="62" spans="2:14" x14ac:dyDescent="0.3">
      <c r="B62" s="52" t="s">
        <v>24</v>
      </c>
      <c r="C62" s="185">
        <v>0.45</v>
      </c>
      <c r="D62" s="52" t="s">
        <v>25</v>
      </c>
      <c r="E62" s="55">
        <v>0.4</v>
      </c>
      <c r="F62" s="56">
        <v>1</v>
      </c>
      <c r="G62" s="8"/>
      <c r="H62" s="52" t="s">
        <v>25</v>
      </c>
      <c r="I62" s="55">
        <v>0.31</v>
      </c>
      <c r="J62" s="52" t="s">
        <v>3</v>
      </c>
      <c r="K62" s="57">
        <v>50</v>
      </c>
      <c r="M62" s="47" t="s">
        <v>47</v>
      </c>
      <c r="N62" s="48" t="s">
        <v>47</v>
      </c>
    </row>
    <row r="63" spans="2:14" x14ac:dyDescent="0.3">
      <c r="B63" s="52" t="s">
        <v>27</v>
      </c>
      <c r="C63" s="185">
        <v>0.35</v>
      </c>
      <c r="D63" s="52" t="s">
        <v>28</v>
      </c>
      <c r="E63" s="55">
        <v>0.3</v>
      </c>
      <c r="F63" s="56">
        <v>2</v>
      </c>
      <c r="G63" s="8"/>
      <c r="H63" s="52" t="s">
        <v>28</v>
      </c>
      <c r="I63" s="55">
        <v>0.24</v>
      </c>
      <c r="J63" s="52" t="s">
        <v>29</v>
      </c>
      <c r="K63" s="58">
        <v>12500</v>
      </c>
      <c r="M63" s="47" t="s">
        <v>47</v>
      </c>
      <c r="N63" s="49" t="s">
        <v>47</v>
      </c>
    </row>
    <row r="64" spans="2:14" x14ac:dyDescent="0.3">
      <c r="B64" s="52" t="s">
        <v>31</v>
      </c>
      <c r="C64" s="185">
        <v>0.2</v>
      </c>
      <c r="D64" s="52" t="s">
        <v>32</v>
      </c>
      <c r="E64" s="55">
        <v>0.2</v>
      </c>
      <c r="F64" s="56">
        <v>3</v>
      </c>
      <c r="G64" s="8"/>
      <c r="H64" s="52" t="s">
        <v>32</v>
      </c>
      <c r="I64" s="55">
        <v>0.18</v>
      </c>
      <c r="J64" s="52" t="s">
        <v>33</v>
      </c>
      <c r="K64" s="58">
        <v>4375</v>
      </c>
      <c r="M64" s="47" t="s">
        <v>47</v>
      </c>
      <c r="N64" s="49" t="s">
        <v>47</v>
      </c>
    </row>
    <row r="65" spans="2:14" x14ac:dyDescent="0.3">
      <c r="B65" s="61" t="s">
        <v>35</v>
      </c>
      <c r="C65" s="186">
        <f>SUM($F$7:$F$9)</f>
        <v>0</v>
      </c>
      <c r="D65" s="52" t="s">
        <v>36</v>
      </c>
      <c r="E65" s="55">
        <v>0.1</v>
      </c>
      <c r="F65" s="56">
        <v>4</v>
      </c>
      <c r="G65" s="8"/>
      <c r="H65" s="52" t="s">
        <v>36</v>
      </c>
      <c r="I65" s="55">
        <v>0.15</v>
      </c>
      <c r="J65" s="52" t="s">
        <v>37</v>
      </c>
      <c r="K65" s="58">
        <v>8125</v>
      </c>
      <c r="M65" s="47" t="s">
        <v>47</v>
      </c>
      <c r="N65" s="49" t="s">
        <v>47</v>
      </c>
    </row>
    <row r="66" spans="2:14" x14ac:dyDescent="0.3">
      <c r="B66" s="8"/>
      <c r="C66" s="183"/>
      <c r="D66" s="61" t="s">
        <v>47</v>
      </c>
      <c r="E66" s="60" t="s">
        <v>47</v>
      </c>
      <c r="F66" s="8"/>
      <c r="G66" s="8"/>
      <c r="H66" s="52" t="s">
        <v>39</v>
      </c>
      <c r="I66" s="55">
        <v>0.12</v>
      </c>
      <c r="J66" s="52" t="s">
        <v>40</v>
      </c>
      <c r="K66" s="58">
        <v>10000</v>
      </c>
      <c r="M66" s="47" t="s">
        <v>47</v>
      </c>
      <c r="N66" s="49" t="s">
        <v>47</v>
      </c>
    </row>
    <row r="67" spans="2:14" x14ac:dyDescent="0.3">
      <c r="B67" s="8"/>
      <c r="C67" s="183"/>
      <c r="D67" s="8"/>
      <c r="E67" s="8"/>
      <c r="F67" s="8"/>
      <c r="G67" s="8"/>
      <c r="H67" s="61" t="s">
        <v>47</v>
      </c>
      <c r="I67" s="60" t="s">
        <v>47</v>
      </c>
      <c r="J67" s="182" t="s">
        <v>43</v>
      </c>
      <c r="K67" s="58">
        <v>18125</v>
      </c>
      <c r="M67" s="180" t="s">
        <v>47</v>
      </c>
      <c r="N67" s="49" t="s">
        <v>47</v>
      </c>
    </row>
    <row r="68" spans="2:14" x14ac:dyDescent="0.3">
      <c r="B68" s="8"/>
      <c r="C68" s="183"/>
      <c r="D68" s="8"/>
      <c r="E68" s="8"/>
      <c r="F68" s="8"/>
      <c r="G68" s="8"/>
      <c r="H68" s="8"/>
      <c r="I68" s="8"/>
      <c r="J68" s="52" t="s">
        <v>158</v>
      </c>
      <c r="K68" s="58">
        <v>3625</v>
      </c>
      <c r="M68" s="47" t="s">
        <v>47</v>
      </c>
      <c r="N68" s="49" t="s">
        <v>47</v>
      </c>
    </row>
    <row r="69" spans="2:14" x14ac:dyDescent="0.3">
      <c r="B69" s="8"/>
      <c r="C69" s="183"/>
      <c r="D69" s="8"/>
      <c r="E69" s="8"/>
      <c r="F69" s="8"/>
      <c r="G69" s="8"/>
      <c r="H69" s="8"/>
      <c r="I69" s="8"/>
      <c r="J69" s="52" t="s">
        <v>159</v>
      </c>
      <c r="K69" s="58">
        <v>3625</v>
      </c>
      <c r="M69" s="47" t="s">
        <v>47</v>
      </c>
      <c r="N69" s="49" t="s">
        <v>47</v>
      </c>
    </row>
    <row r="70" spans="2:14" x14ac:dyDescent="0.3">
      <c r="B70" s="8"/>
      <c r="C70" s="183"/>
      <c r="D70" s="8"/>
      <c r="E70" s="8"/>
      <c r="F70" s="8"/>
      <c r="G70" s="8"/>
      <c r="H70" s="8"/>
      <c r="I70" s="8"/>
      <c r="J70" s="52" t="s">
        <v>160</v>
      </c>
      <c r="K70" s="58">
        <v>3625</v>
      </c>
      <c r="M70" s="47" t="s">
        <v>47</v>
      </c>
      <c r="N70" s="49" t="s">
        <v>47</v>
      </c>
    </row>
    <row r="71" spans="2:14" x14ac:dyDescent="0.3">
      <c r="B71" s="8"/>
      <c r="C71" s="183"/>
      <c r="D71" s="8"/>
      <c r="E71" s="8"/>
      <c r="F71" s="8"/>
      <c r="G71" s="8"/>
      <c r="H71" s="8"/>
      <c r="I71" s="8"/>
      <c r="J71" s="52" t="s">
        <v>161</v>
      </c>
      <c r="K71" s="58">
        <v>3625</v>
      </c>
      <c r="M71" s="47" t="s">
        <v>47</v>
      </c>
      <c r="N71" s="49" t="s">
        <v>47</v>
      </c>
    </row>
    <row r="72" spans="2:14" x14ac:dyDescent="0.3">
      <c r="B72" s="8"/>
      <c r="C72" s="183"/>
      <c r="D72" s="8"/>
      <c r="E72" s="8"/>
      <c r="F72" s="8"/>
      <c r="G72" s="8"/>
      <c r="H72" s="8"/>
      <c r="I72" s="8"/>
      <c r="J72" s="52" t="s">
        <v>162</v>
      </c>
      <c r="K72" s="58">
        <v>3625</v>
      </c>
      <c r="M72" s="47" t="s">
        <v>47</v>
      </c>
      <c r="N72" s="49" t="s">
        <v>47</v>
      </c>
    </row>
    <row r="73" spans="2:14" x14ac:dyDescent="0.3">
      <c r="C73" s="181"/>
      <c r="D7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22B1-704D-4A9E-81F3-BF22DBB02A51}">
  <dimension ref="B1:G154"/>
  <sheetViews>
    <sheetView topLeftCell="A56" workbookViewId="0">
      <selection activeCell="C63" sqref="C63:G71"/>
    </sheetView>
  </sheetViews>
  <sheetFormatPr defaultRowHeight="14.4" x14ac:dyDescent="0.3"/>
  <cols>
    <col min="2" max="2" width="8.88671875" style="5"/>
    <col min="3" max="3" width="20.5546875" customWidth="1"/>
    <col min="4" max="4" width="15.88671875" style="5" customWidth="1"/>
    <col min="5" max="5" width="13.44140625" style="5" customWidth="1"/>
    <col min="6" max="6" width="15.21875" style="4" customWidth="1"/>
    <col min="7" max="7" width="19" style="6" customWidth="1"/>
  </cols>
  <sheetData>
    <row r="1" spans="2:7" ht="21" x14ac:dyDescent="0.4">
      <c r="C1" s="43" t="s">
        <v>47</v>
      </c>
      <c r="D1" s="44"/>
      <c r="E1" s="44"/>
    </row>
    <row r="2" spans="2:7" ht="21" x14ac:dyDescent="0.4">
      <c r="B2" s="187" t="s">
        <v>46</v>
      </c>
      <c r="C2" s="187"/>
      <c r="D2" s="187"/>
      <c r="E2" s="187"/>
    </row>
    <row r="4" spans="2:7" ht="15.6" x14ac:dyDescent="0.3">
      <c r="B4" s="33" t="s">
        <v>49</v>
      </c>
      <c r="C4" s="9" t="s">
        <v>50</v>
      </c>
      <c r="D4" s="10" t="s">
        <v>51</v>
      </c>
      <c r="E4" s="10" t="s">
        <v>52</v>
      </c>
      <c r="F4" s="11" t="s">
        <v>53</v>
      </c>
      <c r="G4" s="12" t="s">
        <v>54</v>
      </c>
    </row>
    <row r="5" spans="2:7" ht="15.6" x14ac:dyDescent="0.3">
      <c r="B5" s="34">
        <v>8</v>
      </c>
      <c r="C5" s="13" t="s">
        <v>55</v>
      </c>
      <c r="D5" s="14">
        <v>3.4</v>
      </c>
      <c r="E5" s="14" t="s">
        <v>24</v>
      </c>
      <c r="F5" s="15">
        <v>1</v>
      </c>
      <c r="G5" s="16">
        <v>766.2256000000001</v>
      </c>
    </row>
    <row r="6" spans="2:7" ht="15.6" x14ac:dyDescent="0.3">
      <c r="B6" s="34">
        <v>90</v>
      </c>
      <c r="C6" s="13" t="s">
        <v>56</v>
      </c>
      <c r="D6" s="14">
        <v>3.5</v>
      </c>
      <c r="E6" s="14" t="s">
        <v>24</v>
      </c>
      <c r="F6" s="15">
        <v>2</v>
      </c>
      <c r="G6" s="16">
        <v>629.39960000000008</v>
      </c>
    </row>
    <row r="7" spans="2:7" ht="15.6" x14ac:dyDescent="0.3">
      <c r="B7" s="34">
        <v>27</v>
      </c>
      <c r="C7" s="13" t="s">
        <v>57</v>
      </c>
      <c r="D7" s="14">
        <v>3.7</v>
      </c>
      <c r="E7" s="14" t="s">
        <v>24</v>
      </c>
      <c r="F7" s="15" t="s">
        <v>58</v>
      </c>
      <c r="G7" s="16">
        <v>424.16059999999999</v>
      </c>
    </row>
    <row r="8" spans="2:7" ht="15.6" x14ac:dyDescent="0.3">
      <c r="B8" s="34">
        <v>133</v>
      </c>
      <c r="C8" s="13" t="s">
        <v>56</v>
      </c>
      <c r="D8" s="14">
        <v>3.7</v>
      </c>
      <c r="E8" s="14" t="s">
        <v>24</v>
      </c>
      <c r="F8" s="15" t="s">
        <v>58</v>
      </c>
      <c r="G8" s="16">
        <v>424.16059999999999</v>
      </c>
    </row>
    <row r="9" spans="2:7" ht="15.6" x14ac:dyDescent="0.3">
      <c r="B9" s="34">
        <v>142</v>
      </c>
      <c r="C9" s="13" t="s">
        <v>59</v>
      </c>
      <c r="D9" s="14">
        <v>3.8</v>
      </c>
      <c r="E9" s="14" t="s">
        <v>24</v>
      </c>
      <c r="F9" s="15">
        <v>5</v>
      </c>
      <c r="G9" s="16">
        <v>218.92160000000001</v>
      </c>
    </row>
    <row r="10" spans="2:7" ht="15.6" x14ac:dyDescent="0.3">
      <c r="B10" s="34">
        <v>45</v>
      </c>
      <c r="C10" s="13" t="s">
        <v>55</v>
      </c>
      <c r="D10" s="14">
        <v>3.9</v>
      </c>
      <c r="E10" s="14" t="s">
        <v>24</v>
      </c>
      <c r="F10" s="15">
        <v>6</v>
      </c>
      <c r="G10" s="16">
        <v>68.412999999999997</v>
      </c>
    </row>
    <row r="11" spans="2:7" ht="15.6" x14ac:dyDescent="0.3">
      <c r="B11" s="34">
        <v>52</v>
      </c>
      <c r="C11" s="13" t="s">
        <v>60</v>
      </c>
      <c r="D11" s="14">
        <v>3.9</v>
      </c>
      <c r="E11" s="14" t="s">
        <v>24</v>
      </c>
      <c r="F11" s="15">
        <v>6</v>
      </c>
      <c r="G11" s="16">
        <v>68.412999999999997</v>
      </c>
    </row>
    <row r="12" spans="2:7" ht="15.6" x14ac:dyDescent="0.3">
      <c r="B12" s="34">
        <v>77</v>
      </c>
      <c r="C12" s="13" t="s">
        <v>61</v>
      </c>
      <c r="D12" s="14">
        <v>3.9</v>
      </c>
      <c r="E12" s="14" t="s">
        <v>24</v>
      </c>
      <c r="F12" s="15">
        <v>6</v>
      </c>
      <c r="G12" s="16">
        <v>68.412999999999997</v>
      </c>
    </row>
    <row r="13" spans="2:7" ht="15.6" x14ac:dyDescent="0.3">
      <c r="B13" s="34">
        <v>140</v>
      </c>
      <c r="C13" s="13" t="s">
        <v>62</v>
      </c>
      <c r="D13" s="14">
        <v>3.9</v>
      </c>
      <c r="E13" s="14" t="s">
        <v>24</v>
      </c>
      <c r="F13" s="15">
        <v>6</v>
      </c>
      <c r="G13" s="16">
        <v>68.412999999999997</v>
      </c>
    </row>
    <row r="14" spans="2:7" ht="15.6" x14ac:dyDescent="0.3">
      <c r="B14" s="35">
        <v>5</v>
      </c>
      <c r="C14" s="17" t="s">
        <v>63</v>
      </c>
      <c r="D14" s="18">
        <v>4</v>
      </c>
      <c r="E14" s="18" t="s">
        <v>24</v>
      </c>
      <c r="F14" s="19">
        <v>10</v>
      </c>
      <c r="G14" s="20">
        <v>0</v>
      </c>
    </row>
    <row r="15" spans="2:7" ht="15.6" x14ac:dyDescent="0.3">
      <c r="B15" s="35">
        <v>46</v>
      </c>
      <c r="C15" s="17" t="s">
        <v>61</v>
      </c>
      <c r="D15" s="18">
        <v>4</v>
      </c>
      <c r="E15" s="18" t="s">
        <v>24</v>
      </c>
      <c r="F15" s="19">
        <v>10</v>
      </c>
      <c r="G15" s="20">
        <v>0</v>
      </c>
    </row>
    <row r="16" spans="2:7" ht="15.6" x14ac:dyDescent="0.3">
      <c r="B16" s="35">
        <v>15</v>
      </c>
      <c r="C16" s="17" t="s">
        <v>64</v>
      </c>
      <c r="D16" s="18">
        <v>4.0999999999999996</v>
      </c>
      <c r="E16" s="18" t="s">
        <v>24</v>
      </c>
      <c r="F16" s="19">
        <v>12</v>
      </c>
      <c r="G16" s="20">
        <v>0</v>
      </c>
    </row>
    <row r="17" spans="2:7" ht="15.6" x14ac:dyDescent="0.3">
      <c r="B17" s="35">
        <v>67</v>
      </c>
      <c r="C17" s="17" t="s">
        <v>65</v>
      </c>
      <c r="D17" s="18">
        <v>4.2</v>
      </c>
      <c r="E17" s="18" t="s">
        <v>24</v>
      </c>
      <c r="F17" s="19">
        <v>13</v>
      </c>
      <c r="G17" s="20">
        <v>0</v>
      </c>
    </row>
    <row r="18" spans="2:7" ht="15.6" x14ac:dyDescent="0.3">
      <c r="B18" s="35">
        <v>74</v>
      </c>
      <c r="C18" s="17" t="s">
        <v>59</v>
      </c>
      <c r="D18" s="18">
        <v>4.2</v>
      </c>
      <c r="E18" s="18" t="s">
        <v>24</v>
      </c>
      <c r="F18" s="19">
        <v>13</v>
      </c>
      <c r="G18" s="20">
        <v>0</v>
      </c>
    </row>
    <row r="19" spans="2:7" ht="15.6" x14ac:dyDescent="0.3">
      <c r="B19" s="35">
        <v>85</v>
      </c>
      <c r="C19" s="17" t="s">
        <v>66</v>
      </c>
      <c r="D19" s="18">
        <v>4.2</v>
      </c>
      <c r="E19" s="18" t="s">
        <v>24</v>
      </c>
      <c r="F19" s="19">
        <v>13</v>
      </c>
      <c r="G19" s="20">
        <v>0</v>
      </c>
    </row>
    <row r="20" spans="2:7" ht="15.6" x14ac:dyDescent="0.3">
      <c r="B20" s="35">
        <v>98</v>
      </c>
      <c r="C20" s="17" t="s">
        <v>67</v>
      </c>
      <c r="D20" s="18">
        <v>4.2</v>
      </c>
      <c r="E20" s="18" t="s">
        <v>24</v>
      </c>
      <c r="F20" s="19">
        <v>13</v>
      </c>
      <c r="G20" s="20">
        <v>0</v>
      </c>
    </row>
    <row r="21" spans="2:7" ht="15.6" x14ac:dyDescent="0.3">
      <c r="B21" s="35">
        <v>146</v>
      </c>
      <c r="C21" s="17" t="s">
        <v>68</v>
      </c>
      <c r="D21" s="18">
        <v>4.2</v>
      </c>
      <c r="E21" s="18" t="s">
        <v>24</v>
      </c>
      <c r="F21" s="19">
        <v>13</v>
      </c>
      <c r="G21" s="20">
        <v>0</v>
      </c>
    </row>
    <row r="22" spans="2:7" ht="15.6" x14ac:dyDescent="0.3">
      <c r="B22" s="35">
        <v>149</v>
      </c>
      <c r="C22" s="17" t="s">
        <v>69</v>
      </c>
      <c r="D22" s="18">
        <v>4.2</v>
      </c>
      <c r="E22" s="18" t="s">
        <v>24</v>
      </c>
      <c r="F22" s="19">
        <v>13</v>
      </c>
      <c r="G22" s="20">
        <v>0</v>
      </c>
    </row>
    <row r="23" spans="2:7" ht="15.6" x14ac:dyDescent="0.3">
      <c r="B23" s="35">
        <v>35</v>
      </c>
      <c r="C23" s="17" t="s">
        <v>70</v>
      </c>
      <c r="D23" s="18">
        <v>4.3</v>
      </c>
      <c r="E23" s="18" t="s">
        <v>24</v>
      </c>
      <c r="F23" s="19">
        <v>19</v>
      </c>
      <c r="G23" s="20">
        <v>0</v>
      </c>
    </row>
    <row r="24" spans="2:7" ht="15.6" x14ac:dyDescent="0.3">
      <c r="B24" s="35">
        <v>71</v>
      </c>
      <c r="C24" s="17" t="s">
        <v>71</v>
      </c>
      <c r="D24" s="18">
        <v>4.3</v>
      </c>
      <c r="E24" s="18" t="s">
        <v>24</v>
      </c>
      <c r="F24" s="19">
        <v>19</v>
      </c>
      <c r="G24" s="20">
        <v>0</v>
      </c>
    </row>
    <row r="25" spans="2:7" ht="15.6" x14ac:dyDescent="0.3">
      <c r="B25" s="35">
        <v>76</v>
      </c>
      <c r="C25" s="17" t="s">
        <v>55</v>
      </c>
      <c r="D25" s="18">
        <v>4.3</v>
      </c>
      <c r="E25" s="18" t="s">
        <v>24</v>
      </c>
      <c r="F25" s="19">
        <v>19</v>
      </c>
      <c r="G25" s="20">
        <v>0</v>
      </c>
    </row>
    <row r="26" spans="2:7" ht="15.6" x14ac:dyDescent="0.3">
      <c r="B26" s="35">
        <v>118</v>
      </c>
      <c r="C26" s="17" t="s">
        <v>55</v>
      </c>
      <c r="D26" s="18">
        <v>4.3</v>
      </c>
      <c r="E26" s="18" t="s">
        <v>24</v>
      </c>
      <c r="F26" s="19">
        <v>19</v>
      </c>
      <c r="G26" s="20">
        <v>0</v>
      </c>
    </row>
    <row r="27" spans="2:7" ht="15.6" x14ac:dyDescent="0.3">
      <c r="B27" s="35">
        <v>139</v>
      </c>
      <c r="C27" s="17" t="s">
        <v>69</v>
      </c>
      <c r="D27" s="18">
        <v>4.3</v>
      </c>
      <c r="E27" s="18" t="s">
        <v>24</v>
      </c>
      <c r="F27" s="19">
        <v>19</v>
      </c>
      <c r="G27" s="20">
        <v>0</v>
      </c>
    </row>
    <row r="28" spans="2:7" ht="15.6" x14ac:dyDescent="0.3">
      <c r="B28" s="36">
        <v>110</v>
      </c>
      <c r="C28" s="21" t="s">
        <v>72</v>
      </c>
      <c r="D28" s="22">
        <v>4.4000000000000004</v>
      </c>
      <c r="E28" s="22" t="s">
        <v>27</v>
      </c>
      <c r="F28" s="23" t="s">
        <v>73</v>
      </c>
      <c r="G28" s="24">
        <v>551.75880000000006</v>
      </c>
    </row>
    <row r="29" spans="2:7" ht="15.6" x14ac:dyDescent="0.3">
      <c r="B29" s="36">
        <v>128</v>
      </c>
      <c r="C29" s="21" t="s">
        <v>68</v>
      </c>
      <c r="D29" s="22">
        <v>4.4000000000000004</v>
      </c>
      <c r="E29" s="22" t="s">
        <v>27</v>
      </c>
      <c r="F29" s="23" t="s">
        <v>73</v>
      </c>
      <c r="G29" s="24">
        <v>551.75880000000006</v>
      </c>
    </row>
    <row r="30" spans="2:7" ht="15.6" x14ac:dyDescent="0.3">
      <c r="B30" s="36">
        <v>4</v>
      </c>
      <c r="C30" s="21" t="s">
        <v>74</v>
      </c>
      <c r="D30" s="22">
        <v>4.5</v>
      </c>
      <c r="E30" s="22" t="s">
        <v>27</v>
      </c>
      <c r="F30" s="23" t="s">
        <v>75</v>
      </c>
      <c r="G30" s="24">
        <v>335.38280000000003</v>
      </c>
    </row>
    <row r="31" spans="2:7" ht="15.6" x14ac:dyDescent="0.3">
      <c r="B31" s="36">
        <v>123</v>
      </c>
      <c r="C31" s="21" t="s">
        <v>76</v>
      </c>
      <c r="D31" s="22">
        <v>4.5</v>
      </c>
      <c r="E31" s="22" t="s">
        <v>27</v>
      </c>
      <c r="F31" s="23" t="s">
        <v>77</v>
      </c>
      <c r="G31" s="24">
        <v>335.38280000000003</v>
      </c>
    </row>
    <row r="32" spans="2:7" ht="15.6" x14ac:dyDescent="0.3">
      <c r="B32" s="36">
        <v>11</v>
      </c>
      <c r="C32" s="21" t="s">
        <v>78</v>
      </c>
      <c r="D32" s="22">
        <v>4.5999999999999996</v>
      </c>
      <c r="E32" s="22" t="s">
        <v>27</v>
      </c>
      <c r="F32" s="23" t="s">
        <v>79</v>
      </c>
      <c r="G32" s="24">
        <v>115.40053333333334</v>
      </c>
    </row>
    <row r="33" spans="2:7" ht="15.6" x14ac:dyDescent="0.3">
      <c r="B33" s="36">
        <v>25</v>
      </c>
      <c r="C33" s="21" t="s">
        <v>55</v>
      </c>
      <c r="D33" s="22">
        <v>4.5999999999999996</v>
      </c>
      <c r="E33" s="22" t="s">
        <v>27</v>
      </c>
      <c r="F33" s="23" t="s">
        <v>79</v>
      </c>
      <c r="G33" s="24">
        <v>115.40053333333334</v>
      </c>
    </row>
    <row r="34" spans="2:7" ht="15.6" x14ac:dyDescent="0.3">
      <c r="B34" s="36">
        <v>125</v>
      </c>
      <c r="C34" s="21" t="s">
        <v>64</v>
      </c>
      <c r="D34" s="22">
        <v>4.5999999999999996</v>
      </c>
      <c r="E34" s="22" t="s">
        <v>27</v>
      </c>
      <c r="F34" s="23" t="s">
        <v>79</v>
      </c>
      <c r="G34" s="24">
        <v>115.40053333333334</v>
      </c>
    </row>
    <row r="35" spans="2:7" ht="15.6" x14ac:dyDescent="0.3">
      <c r="B35" s="36">
        <v>17</v>
      </c>
      <c r="C35" s="21" t="s">
        <v>60</v>
      </c>
      <c r="D35" s="22">
        <v>4.7</v>
      </c>
      <c r="E35" s="22" t="s">
        <v>27</v>
      </c>
      <c r="F35" s="23">
        <v>8</v>
      </c>
      <c r="G35" s="24">
        <v>5.4094000000000007</v>
      </c>
    </row>
    <row r="36" spans="2:7" ht="15.6" x14ac:dyDescent="0.3">
      <c r="B36" s="36">
        <v>18</v>
      </c>
      <c r="C36" s="21" t="s">
        <v>80</v>
      </c>
      <c r="D36" s="22">
        <v>4.7</v>
      </c>
      <c r="E36" s="22" t="s">
        <v>27</v>
      </c>
      <c r="F36" s="23">
        <v>8</v>
      </c>
      <c r="G36" s="24">
        <v>5.4094000000000007</v>
      </c>
    </row>
    <row r="37" spans="2:7" ht="15.6" x14ac:dyDescent="0.3">
      <c r="B37" s="36">
        <v>21</v>
      </c>
      <c r="C37" s="21" t="s">
        <v>81</v>
      </c>
      <c r="D37" s="22">
        <v>4.7</v>
      </c>
      <c r="E37" s="22" t="s">
        <v>27</v>
      </c>
      <c r="F37" s="23">
        <v>8</v>
      </c>
      <c r="G37" s="24">
        <v>5.4094000000000007</v>
      </c>
    </row>
    <row r="38" spans="2:7" ht="15.6" x14ac:dyDescent="0.3">
      <c r="B38" s="36">
        <v>61</v>
      </c>
      <c r="C38" s="21" t="s">
        <v>57</v>
      </c>
      <c r="D38" s="22">
        <v>4.7</v>
      </c>
      <c r="E38" s="22" t="s">
        <v>27</v>
      </c>
      <c r="F38" s="23">
        <v>8</v>
      </c>
      <c r="G38" s="24">
        <v>5.4094000000000007</v>
      </c>
    </row>
    <row r="39" spans="2:7" ht="15.6" x14ac:dyDescent="0.3">
      <c r="B39" s="36">
        <v>82</v>
      </c>
      <c r="C39" s="21" t="s">
        <v>64</v>
      </c>
      <c r="D39" s="22">
        <v>4.7</v>
      </c>
      <c r="E39" s="22" t="s">
        <v>27</v>
      </c>
      <c r="F39" s="23">
        <v>8</v>
      </c>
      <c r="G39" s="24">
        <v>5.4094000000000007</v>
      </c>
    </row>
    <row r="40" spans="2:7" ht="15.6" x14ac:dyDescent="0.3">
      <c r="B40" s="36">
        <v>91</v>
      </c>
      <c r="C40" s="21" t="s">
        <v>72</v>
      </c>
      <c r="D40" s="22">
        <v>4.7</v>
      </c>
      <c r="E40" s="22" t="s">
        <v>27</v>
      </c>
      <c r="F40" s="23">
        <v>8</v>
      </c>
      <c r="G40" s="24">
        <v>5.4094000000000007</v>
      </c>
    </row>
    <row r="41" spans="2:7" ht="15.6" x14ac:dyDescent="0.3">
      <c r="B41" s="36">
        <v>119</v>
      </c>
      <c r="C41" s="21" t="s">
        <v>82</v>
      </c>
      <c r="D41" s="22">
        <v>4.7</v>
      </c>
      <c r="E41" s="22" t="s">
        <v>27</v>
      </c>
      <c r="F41" s="23">
        <v>8</v>
      </c>
      <c r="G41" s="24">
        <v>5.4094000000000007</v>
      </c>
    </row>
    <row r="42" spans="2:7" ht="15.6" x14ac:dyDescent="0.3">
      <c r="B42" s="36">
        <v>138</v>
      </c>
      <c r="C42" s="21" t="s">
        <v>83</v>
      </c>
      <c r="D42" s="22">
        <v>4.7</v>
      </c>
      <c r="E42" s="22" t="s">
        <v>27</v>
      </c>
      <c r="F42" s="23">
        <v>8</v>
      </c>
      <c r="G42" s="24">
        <v>5.4094000000000007</v>
      </c>
    </row>
    <row r="43" spans="2:7" ht="15.6" x14ac:dyDescent="0.3">
      <c r="B43" s="35">
        <v>66</v>
      </c>
      <c r="C43" s="17" t="s">
        <v>74</v>
      </c>
      <c r="D43" s="18">
        <v>4.9000000000000004</v>
      </c>
      <c r="E43" s="18" t="s">
        <v>27</v>
      </c>
      <c r="F43" s="19">
        <v>16</v>
      </c>
      <c r="G43" s="20">
        <v>0</v>
      </c>
    </row>
    <row r="44" spans="2:7" ht="15.6" x14ac:dyDescent="0.3">
      <c r="B44" s="35">
        <v>132</v>
      </c>
      <c r="C44" s="17" t="s">
        <v>57</v>
      </c>
      <c r="D44" s="18">
        <v>4.9000000000000004</v>
      </c>
      <c r="E44" s="18" t="s">
        <v>27</v>
      </c>
      <c r="F44" s="19">
        <v>16</v>
      </c>
      <c r="G44" s="20">
        <v>0</v>
      </c>
    </row>
    <row r="45" spans="2:7" ht="15.6" x14ac:dyDescent="0.3">
      <c r="B45" s="35">
        <v>1</v>
      </c>
      <c r="C45" s="17" t="s">
        <v>63</v>
      </c>
      <c r="D45" s="18">
        <v>5</v>
      </c>
      <c r="E45" s="18" t="s">
        <v>27</v>
      </c>
      <c r="F45" s="19">
        <v>18</v>
      </c>
      <c r="G45" s="20">
        <v>0</v>
      </c>
    </row>
    <row r="46" spans="2:7" ht="15.6" x14ac:dyDescent="0.3">
      <c r="B46" s="35">
        <v>40</v>
      </c>
      <c r="C46" s="17" t="s">
        <v>62</v>
      </c>
      <c r="D46" s="18">
        <v>5</v>
      </c>
      <c r="E46" s="18" t="s">
        <v>27</v>
      </c>
      <c r="F46" s="19">
        <v>18</v>
      </c>
      <c r="G46" s="20">
        <v>0</v>
      </c>
    </row>
    <row r="47" spans="2:7" ht="15.6" x14ac:dyDescent="0.3">
      <c r="B47" s="35">
        <v>31</v>
      </c>
      <c r="C47" s="17" t="s">
        <v>56</v>
      </c>
      <c r="D47" s="18">
        <v>5.0999999999999996</v>
      </c>
      <c r="E47" s="18" t="s">
        <v>27</v>
      </c>
      <c r="F47" s="19">
        <v>20</v>
      </c>
      <c r="G47" s="20">
        <v>0</v>
      </c>
    </row>
    <row r="48" spans="2:7" ht="15.6" x14ac:dyDescent="0.3">
      <c r="B48" s="35">
        <v>89</v>
      </c>
      <c r="C48" s="17" t="s">
        <v>57</v>
      </c>
      <c r="D48" s="18">
        <v>5.0999999999999996</v>
      </c>
      <c r="E48" s="18" t="s">
        <v>27</v>
      </c>
      <c r="F48" s="19">
        <v>20</v>
      </c>
      <c r="G48" s="20">
        <v>0</v>
      </c>
    </row>
    <row r="49" spans="2:7" ht="15.6" x14ac:dyDescent="0.3">
      <c r="B49" s="35">
        <v>29</v>
      </c>
      <c r="C49" s="17" t="s">
        <v>84</v>
      </c>
      <c r="D49" s="18">
        <v>5.2</v>
      </c>
      <c r="E49" s="18" t="s">
        <v>27</v>
      </c>
      <c r="F49" s="19">
        <v>22</v>
      </c>
      <c r="G49" s="20">
        <v>0</v>
      </c>
    </row>
    <row r="50" spans="2:7" ht="15.6" x14ac:dyDescent="0.3">
      <c r="B50" s="35">
        <v>75</v>
      </c>
      <c r="C50" s="17" t="s">
        <v>67</v>
      </c>
      <c r="D50" s="18">
        <v>5.2</v>
      </c>
      <c r="E50" s="18" t="s">
        <v>27</v>
      </c>
      <c r="F50" s="19">
        <v>22</v>
      </c>
      <c r="G50" s="20">
        <v>0</v>
      </c>
    </row>
    <row r="51" spans="2:7" ht="15.6" x14ac:dyDescent="0.3">
      <c r="B51" s="35">
        <v>20</v>
      </c>
      <c r="C51" s="17" t="s">
        <v>68</v>
      </c>
      <c r="D51" s="18">
        <v>5.3</v>
      </c>
      <c r="E51" s="18" t="s">
        <v>27</v>
      </c>
      <c r="F51" s="19">
        <v>24</v>
      </c>
      <c r="G51" s="20">
        <v>0</v>
      </c>
    </row>
    <row r="52" spans="2:7" ht="15.6" x14ac:dyDescent="0.3">
      <c r="B52" s="35">
        <v>28</v>
      </c>
      <c r="C52" s="17" t="s">
        <v>85</v>
      </c>
      <c r="D52" s="18">
        <v>5.3</v>
      </c>
      <c r="E52" s="18" t="s">
        <v>27</v>
      </c>
      <c r="F52" s="19">
        <v>24</v>
      </c>
      <c r="G52" s="20">
        <v>0</v>
      </c>
    </row>
    <row r="53" spans="2:7" ht="15.6" x14ac:dyDescent="0.3">
      <c r="B53" s="35">
        <v>30</v>
      </c>
      <c r="C53" s="17" t="s">
        <v>86</v>
      </c>
      <c r="D53" s="18">
        <v>5.3</v>
      </c>
      <c r="E53" s="18" t="s">
        <v>27</v>
      </c>
      <c r="F53" s="19">
        <v>24</v>
      </c>
      <c r="G53" s="20">
        <v>0</v>
      </c>
    </row>
    <row r="54" spans="2:7" ht="15.6" x14ac:dyDescent="0.3">
      <c r="B54" s="35">
        <v>68</v>
      </c>
      <c r="C54" s="17" t="s">
        <v>70</v>
      </c>
      <c r="D54" s="18">
        <v>5.3</v>
      </c>
      <c r="E54" s="18" t="s">
        <v>27</v>
      </c>
      <c r="F54" s="19">
        <v>24</v>
      </c>
      <c r="G54" s="20">
        <v>0</v>
      </c>
    </row>
    <row r="55" spans="2:7" ht="15.6" x14ac:dyDescent="0.3">
      <c r="B55" s="35">
        <v>88</v>
      </c>
      <c r="C55" s="17" t="s">
        <v>87</v>
      </c>
      <c r="D55" s="18">
        <v>5.3</v>
      </c>
      <c r="E55" s="18" t="s">
        <v>27</v>
      </c>
      <c r="F55" s="19">
        <v>24</v>
      </c>
      <c r="G55" s="20">
        <v>0</v>
      </c>
    </row>
    <row r="56" spans="2:7" ht="15.6" x14ac:dyDescent="0.3">
      <c r="B56" s="35">
        <v>36</v>
      </c>
      <c r="C56" s="17" t="s">
        <v>88</v>
      </c>
      <c r="D56" s="18">
        <v>5.4</v>
      </c>
      <c r="E56" s="18" t="s">
        <v>27</v>
      </c>
      <c r="F56" s="19">
        <v>29</v>
      </c>
      <c r="G56" s="20">
        <v>0</v>
      </c>
    </row>
    <row r="57" spans="2:7" ht="15.6" x14ac:dyDescent="0.3">
      <c r="B57" s="35">
        <v>64</v>
      </c>
      <c r="C57" s="17" t="s">
        <v>56</v>
      </c>
      <c r="D57" s="18">
        <v>5.4</v>
      </c>
      <c r="E57" s="18" t="s">
        <v>27</v>
      </c>
      <c r="F57" s="19">
        <v>29</v>
      </c>
      <c r="G57" s="20">
        <v>0</v>
      </c>
    </row>
    <row r="58" spans="2:7" ht="15.6" x14ac:dyDescent="0.3">
      <c r="B58" s="35">
        <v>103</v>
      </c>
      <c r="C58" s="17" t="s">
        <v>64</v>
      </c>
      <c r="D58" s="18">
        <v>5.4</v>
      </c>
      <c r="E58" s="18" t="s">
        <v>27</v>
      </c>
      <c r="F58" s="19">
        <v>29</v>
      </c>
      <c r="G58" s="20">
        <v>0</v>
      </c>
    </row>
    <row r="59" spans="2:7" ht="15.6" x14ac:dyDescent="0.3">
      <c r="B59" s="35">
        <v>135</v>
      </c>
      <c r="C59" s="17" t="s">
        <v>74</v>
      </c>
      <c r="D59" s="18">
        <v>5.6</v>
      </c>
      <c r="E59" s="18" t="s">
        <v>27</v>
      </c>
      <c r="F59" s="19">
        <v>32</v>
      </c>
      <c r="G59" s="20">
        <v>0</v>
      </c>
    </row>
    <row r="60" spans="2:7" ht="15.6" x14ac:dyDescent="0.3">
      <c r="B60" s="35">
        <v>54</v>
      </c>
      <c r="C60" s="17" t="s">
        <v>66</v>
      </c>
      <c r="D60" s="18">
        <v>5.7</v>
      </c>
      <c r="E60" s="18" t="s">
        <v>27</v>
      </c>
      <c r="F60" s="19">
        <v>33</v>
      </c>
      <c r="G60" s="20">
        <v>0</v>
      </c>
    </row>
    <row r="61" spans="2:7" ht="15.6" x14ac:dyDescent="0.3">
      <c r="B61" s="35">
        <v>69</v>
      </c>
      <c r="C61" s="17" t="s">
        <v>88</v>
      </c>
      <c r="D61" s="18">
        <v>5.7</v>
      </c>
      <c r="E61" s="18" t="s">
        <v>27</v>
      </c>
      <c r="F61" s="19">
        <v>33</v>
      </c>
      <c r="G61" s="20">
        <v>0</v>
      </c>
    </row>
    <row r="62" spans="2:7" ht="15.6" x14ac:dyDescent="0.3">
      <c r="B62" s="35">
        <v>56</v>
      </c>
      <c r="C62" s="17" t="s">
        <v>81</v>
      </c>
      <c r="D62" s="18">
        <v>5.8</v>
      </c>
      <c r="E62" s="18" t="s">
        <v>27</v>
      </c>
      <c r="F62" s="19">
        <v>35</v>
      </c>
      <c r="G62" s="20">
        <v>0</v>
      </c>
    </row>
    <row r="63" spans="2:7" ht="15.6" x14ac:dyDescent="0.3">
      <c r="B63" s="37">
        <v>73</v>
      </c>
      <c r="C63" s="25" t="s">
        <v>89</v>
      </c>
      <c r="D63" s="26">
        <v>5.9</v>
      </c>
      <c r="E63" s="26" t="s">
        <v>31</v>
      </c>
      <c r="F63" s="27">
        <v>1</v>
      </c>
      <c r="G63" s="28">
        <v>373.24860000000001</v>
      </c>
    </row>
    <row r="64" spans="2:7" ht="15.6" x14ac:dyDescent="0.3">
      <c r="B64" s="37">
        <v>148</v>
      </c>
      <c r="C64" s="25" t="s">
        <v>83</v>
      </c>
      <c r="D64" s="26">
        <v>5.9</v>
      </c>
      <c r="E64" s="26" t="s">
        <v>31</v>
      </c>
      <c r="F64" s="27">
        <v>1</v>
      </c>
      <c r="G64" s="28">
        <v>373.24860000000001</v>
      </c>
    </row>
    <row r="65" spans="2:7" ht="15.6" x14ac:dyDescent="0.3">
      <c r="B65" s="37">
        <v>44</v>
      </c>
      <c r="C65" s="25" t="s">
        <v>60</v>
      </c>
      <c r="D65" s="26">
        <v>6</v>
      </c>
      <c r="E65" s="26" t="s">
        <v>31</v>
      </c>
      <c r="F65" s="27">
        <v>3</v>
      </c>
      <c r="G65" s="28">
        <v>226.8766</v>
      </c>
    </row>
    <row r="66" spans="2:7" ht="15.6" x14ac:dyDescent="0.3">
      <c r="B66" s="37">
        <v>83</v>
      </c>
      <c r="C66" s="25" t="s">
        <v>60</v>
      </c>
      <c r="D66" s="26">
        <v>6</v>
      </c>
      <c r="E66" s="26" t="s">
        <v>31</v>
      </c>
      <c r="F66" s="27">
        <v>3</v>
      </c>
      <c r="G66" s="28">
        <v>226.8766</v>
      </c>
    </row>
    <row r="67" spans="2:7" ht="15.6" x14ac:dyDescent="0.3">
      <c r="B67" s="37">
        <v>55</v>
      </c>
      <c r="C67" s="25" t="s">
        <v>68</v>
      </c>
      <c r="D67" s="26">
        <v>6.1</v>
      </c>
      <c r="E67" s="26" t="s">
        <v>31</v>
      </c>
      <c r="F67" s="27">
        <v>5</v>
      </c>
      <c r="G67" s="28">
        <v>117.0976</v>
      </c>
    </row>
    <row r="68" spans="2:7" ht="15.6" x14ac:dyDescent="0.3">
      <c r="B68" s="37">
        <v>63</v>
      </c>
      <c r="C68" s="25" t="s">
        <v>84</v>
      </c>
      <c r="D68" s="26">
        <v>6.8</v>
      </c>
      <c r="E68" s="26" t="s">
        <v>31</v>
      </c>
      <c r="F68" s="27">
        <v>6</v>
      </c>
      <c r="G68" s="28">
        <v>73.186000000000007</v>
      </c>
    </row>
    <row r="69" spans="2:7" ht="15.6" x14ac:dyDescent="0.3">
      <c r="B69" s="37">
        <v>81</v>
      </c>
      <c r="C69" s="25" t="s">
        <v>90</v>
      </c>
      <c r="D69" s="26">
        <v>13.1</v>
      </c>
      <c r="E69" s="26" t="s">
        <v>31</v>
      </c>
      <c r="F69" s="27">
        <v>7</v>
      </c>
      <c r="G69" s="28">
        <v>43.9116</v>
      </c>
    </row>
    <row r="70" spans="2:7" ht="15.6" x14ac:dyDescent="0.3">
      <c r="B70" s="37">
        <v>99</v>
      </c>
      <c r="C70" s="25" t="s">
        <v>55</v>
      </c>
      <c r="D70" s="26">
        <v>13.2</v>
      </c>
      <c r="E70" s="26" t="s">
        <v>31</v>
      </c>
      <c r="F70" s="27">
        <v>8</v>
      </c>
      <c r="G70" s="28">
        <v>14.6372</v>
      </c>
    </row>
    <row r="71" spans="2:7" ht="15.6" x14ac:dyDescent="0.3">
      <c r="B71" s="37">
        <v>145</v>
      </c>
      <c r="C71" s="25" t="s">
        <v>66</v>
      </c>
      <c r="D71" s="26">
        <v>13.2</v>
      </c>
      <c r="E71" s="26" t="s">
        <v>31</v>
      </c>
      <c r="F71" s="27">
        <v>8</v>
      </c>
      <c r="G71" s="28">
        <v>14.6372</v>
      </c>
    </row>
    <row r="72" spans="2:7" ht="15.6" x14ac:dyDescent="0.3">
      <c r="B72" s="35">
        <v>34</v>
      </c>
      <c r="C72" s="17" t="s">
        <v>65</v>
      </c>
      <c r="D72" s="18">
        <v>13.6</v>
      </c>
      <c r="E72" s="18" t="s">
        <v>31</v>
      </c>
      <c r="F72" s="19">
        <v>10</v>
      </c>
      <c r="G72" s="20">
        <v>0</v>
      </c>
    </row>
    <row r="73" spans="2:7" ht="15.6" x14ac:dyDescent="0.3">
      <c r="B73" s="35">
        <v>47</v>
      </c>
      <c r="C73" s="17" t="s">
        <v>82</v>
      </c>
      <c r="D73" s="18">
        <v>13.6</v>
      </c>
      <c r="E73" s="18" t="s">
        <v>31</v>
      </c>
      <c r="F73" s="19">
        <v>10</v>
      </c>
      <c r="G73" s="20">
        <v>0</v>
      </c>
    </row>
    <row r="74" spans="2:7" ht="15.6" x14ac:dyDescent="0.3">
      <c r="B74" s="35">
        <v>107</v>
      </c>
      <c r="C74" s="17" t="s">
        <v>87</v>
      </c>
      <c r="D74" s="18">
        <v>13.9</v>
      </c>
      <c r="E74" s="18" t="s">
        <v>31</v>
      </c>
      <c r="F74" s="19">
        <v>12</v>
      </c>
      <c r="G74" s="20">
        <v>0</v>
      </c>
    </row>
    <row r="75" spans="2:7" ht="15.6" x14ac:dyDescent="0.3">
      <c r="B75" s="35">
        <v>127</v>
      </c>
      <c r="C75" s="17" t="s">
        <v>66</v>
      </c>
      <c r="D75" s="18">
        <v>14</v>
      </c>
      <c r="E75" s="18" t="s">
        <v>31</v>
      </c>
      <c r="F75" s="19">
        <v>13</v>
      </c>
      <c r="G75" s="20">
        <v>0</v>
      </c>
    </row>
    <row r="76" spans="2:7" ht="15.6" x14ac:dyDescent="0.3">
      <c r="B76" s="35">
        <v>59</v>
      </c>
      <c r="C76" s="17" t="s">
        <v>91</v>
      </c>
      <c r="D76" s="18">
        <v>14.5</v>
      </c>
      <c r="E76" s="18" t="s">
        <v>31</v>
      </c>
      <c r="F76" s="19">
        <v>14</v>
      </c>
      <c r="G76" s="20">
        <v>0</v>
      </c>
    </row>
    <row r="77" spans="2:7" ht="15.6" x14ac:dyDescent="0.3">
      <c r="B77" s="35">
        <v>65</v>
      </c>
      <c r="C77" s="17" t="s">
        <v>72</v>
      </c>
      <c r="D77" s="18">
        <v>14.6</v>
      </c>
      <c r="E77" s="18" t="s">
        <v>31</v>
      </c>
      <c r="F77" s="19">
        <v>15</v>
      </c>
      <c r="G77" s="20">
        <v>0</v>
      </c>
    </row>
    <row r="78" spans="2:7" ht="15.6" x14ac:dyDescent="0.3">
      <c r="B78" s="35">
        <v>143</v>
      </c>
      <c r="C78" s="17" t="s">
        <v>67</v>
      </c>
      <c r="D78" s="18">
        <v>14.8</v>
      </c>
      <c r="E78" s="18" t="s">
        <v>31</v>
      </c>
      <c r="F78" s="19">
        <v>16</v>
      </c>
      <c r="G78" s="20">
        <v>0</v>
      </c>
    </row>
    <row r="79" spans="2:7" ht="15.6" x14ac:dyDescent="0.3">
      <c r="B79" s="35">
        <v>147</v>
      </c>
      <c r="C79" s="17" t="s">
        <v>72</v>
      </c>
      <c r="D79" s="18">
        <v>15.1</v>
      </c>
      <c r="E79" s="18" t="s">
        <v>31</v>
      </c>
      <c r="F79" s="19">
        <v>17</v>
      </c>
      <c r="G79" s="20">
        <v>0</v>
      </c>
    </row>
    <row r="80" spans="2:7" ht="15.6" x14ac:dyDescent="0.3">
      <c r="B80" s="35">
        <v>70</v>
      </c>
      <c r="C80" s="17" t="s">
        <v>83</v>
      </c>
      <c r="D80" s="18">
        <v>15.6</v>
      </c>
      <c r="E80" s="18" t="s">
        <v>31</v>
      </c>
      <c r="F80" s="19">
        <v>18</v>
      </c>
      <c r="G80" s="20">
        <v>0</v>
      </c>
    </row>
    <row r="81" spans="2:7" ht="15.6" x14ac:dyDescent="0.3">
      <c r="B81" s="35">
        <v>60</v>
      </c>
      <c r="C81" s="17" t="s">
        <v>92</v>
      </c>
      <c r="D81" s="18">
        <v>16.3</v>
      </c>
      <c r="E81" s="18" t="s">
        <v>31</v>
      </c>
      <c r="F81" s="19">
        <v>19</v>
      </c>
      <c r="G81" s="20">
        <v>0</v>
      </c>
    </row>
    <row r="82" spans="2:7" ht="15.6" x14ac:dyDescent="0.3">
      <c r="B82" s="35">
        <v>2</v>
      </c>
      <c r="C82" s="17" t="s">
        <v>93</v>
      </c>
      <c r="D82" s="18">
        <v>1000</v>
      </c>
      <c r="E82" s="18" t="s">
        <v>31</v>
      </c>
      <c r="F82" s="19">
        <v>20</v>
      </c>
      <c r="G82" s="20">
        <v>0</v>
      </c>
    </row>
    <row r="83" spans="2:7" ht="15.6" x14ac:dyDescent="0.3">
      <c r="B83" s="35">
        <v>3</v>
      </c>
      <c r="C83" s="17" t="s">
        <v>61</v>
      </c>
      <c r="D83" s="18">
        <v>1000</v>
      </c>
      <c r="E83" s="18" t="s">
        <v>31</v>
      </c>
      <c r="F83" s="19">
        <v>20</v>
      </c>
      <c r="G83" s="20">
        <v>0</v>
      </c>
    </row>
    <row r="84" spans="2:7" ht="15.6" x14ac:dyDescent="0.3">
      <c r="B84" s="35">
        <v>6</v>
      </c>
      <c r="C84" s="17" t="s">
        <v>93</v>
      </c>
      <c r="D84" s="18">
        <v>1000</v>
      </c>
      <c r="E84" s="18" t="s">
        <v>31</v>
      </c>
      <c r="F84" s="19">
        <v>20</v>
      </c>
      <c r="G84" s="20">
        <v>0</v>
      </c>
    </row>
    <row r="85" spans="2:7" ht="15.6" x14ac:dyDescent="0.3">
      <c r="B85" s="35">
        <v>7</v>
      </c>
      <c r="C85" s="17" t="s">
        <v>61</v>
      </c>
      <c r="D85" s="18">
        <v>1000</v>
      </c>
      <c r="E85" s="18" t="s">
        <v>31</v>
      </c>
      <c r="F85" s="19">
        <v>20</v>
      </c>
      <c r="G85" s="20">
        <v>0</v>
      </c>
    </row>
    <row r="86" spans="2:7" ht="15.6" x14ac:dyDescent="0.3">
      <c r="B86" s="35">
        <v>9</v>
      </c>
      <c r="C86" s="17" t="s">
        <v>82</v>
      </c>
      <c r="D86" s="18">
        <v>1000</v>
      </c>
      <c r="E86" s="18" t="s">
        <v>31</v>
      </c>
      <c r="F86" s="19">
        <v>20</v>
      </c>
      <c r="G86" s="20">
        <v>0</v>
      </c>
    </row>
    <row r="87" spans="2:7" ht="15.6" x14ac:dyDescent="0.3">
      <c r="B87" s="35">
        <v>10</v>
      </c>
      <c r="C87" s="17" t="s">
        <v>94</v>
      </c>
      <c r="D87" s="18">
        <v>1000</v>
      </c>
      <c r="E87" s="18" t="s">
        <v>31</v>
      </c>
      <c r="F87" s="19">
        <v>20</v>
      </c>
      <c r="G87" s="20">
        <v>0</v>
      </c>
    </row>
    <row r="88" spans="2:7" ht="15.6" x14ac:dyDescent="0.3">
      <c r="B88" s="35">
        <v>12</v>
      </c>
      <c r="C88" s="17" t="s">
        <v>76</v>
      </c>
      <c r="D88" s="18">
        <v>1000</v>
      </c>
      <c r="E88" s="18" t="s">
        <v>31</v>
      </c>
      <c r="F88" s="19">
        <v>20</v>
      </c>
      <c r="G88" s="20">
        <v>0</v>
      </c>
    </row>
    <row r="89" spans="2:7" ht="15.6" x14ac:dyDescent="0.3">
      <c r="B89" s="35">
        <v>13</v>
      </c>
      <c r="C89" s="17" t="s">
        <v>95</v>
      </c>
      <c r="D89" s="18">
        <v>1000</v>
      </c>
      <c r="E89" s="18" t="s">
        <v>31</v>
      </c>
      <c r="F89" s="19">
        <v>20</v>
      </c>
      <c r="G89" s="20">
        <v>0</v>
      </c>
    </row>
    <row r="90" spans="2:7" ht="15.6" x14ac:dyDescent="0.3">
      <c r="B90" s="35">
        <v>14</v>
      </c>
      <c r="C90" s="17" t="s">
        <v>90</v>
      </c>
      <c r="D90" s="18">
        <v>1000</v>
      </c>
      <c r="E90" s="18" t="s">
        <v>31</v>
      </c>
      <c r="F90" s="19">
        <v>20</v>
      </c>
      <c r="G90" s="20">
        <v>0</v>
      </c>
    </row>
    <row r="91" spans="2:7" ht="15.6" x14ac:dyDescent="0.3">
      <c r="B91" s="35">
        <v>16</v>
      </c>
      <c r="C91" s="17" t="s">
        <v>96</v>
      </c>
      <c r="D91" s="18">
        <v>1000</v>
      </c>
      <c r="E91" s="18" t="s">
        <v>31</v>
      </c>
      <c r="F91" s="19">
        <v>20</v>
      </c>
      <c r="G91" s="20">
        <v>0</v>
      </c>
    </row>
    <row r="92" spans="2:7" ht="15.6" x14ac:dyDescent="0.3">
      <c r="B92" s="35">
        <v>19</v>
      </c>
      <c r="C92" s="17" t="s">
        <v>66</v>
      </c>
      <c r="D92" s="18">
        <v>1000</v>
      </c>
      <c r="E92" s="18" t="s">
        <v>31</v>
      </c>
      <c r="F92" s="19">
        <v>20</v>
      </c>
      <c r="G92" s="20">
        <v>0</v>
      </c>
    </row>
    <row r="93" spans="2:7" ht="15.6" x14ac:dyDescent="0.3">
      <c r="B93" s="35">
        <v>22</v>
      </c>
      <c r="C93" s="17" t="s">
        <v>87</v>
      </c>
      <c r="D93" s="18">
        <v>1000</v>
      </c>
      <c r="E93" s="18" t="s">
        <v>31</v>
      </c>
      <c r="F93" s="19">
        <v>20</v>
      </c>
      <c r="G93" s="20">
        <v>0</v>
      </c>
    </row>
    <row r="94" spans="2:7" ht="15.6" x14ac:dyDescent="0.3">
      <c r="B94" s="35">
        <v>23</v>
      </c>
      <c r="C94" s="17" t="s">
        <v>97</v>
      </c>
      <c r="D94" s="18">
        <v>1000</v>
      </c>
      <c r="E94" s="18" t="s">
        <v>31</v>
      </c>
      <c r="F94" s="19">
        <v>20</v>
      </c>
      <c r="G94" s="20">
        <v>0</v>
      </c>
    </row>
    <row r="95" spans="2:7" ht="15.6" x14ac:dyDescent="0.3">
      <c r="B95" s="35">
        <v>24</v>
      </c>
      <c r="C95" s="17" t="s">
        <v>98</v>
      </c>
      <c r="D95" s="18">
        <v>1000</v>
      </c>
      <c r="E95" s="18" t="s">
        <v>31</v>
      </c>
      <c r="F95" s="19">
        <v>20</v>
      </c>
      <c r="G95" s="20">
        <v>0</v>
      </c>
    </row>
    <row r="96" spans="2:7" ht="15.6" x14ac:dyDescent="0.3">
      <c r="B96" s="35">
        <v>26</v>
      </c>
      <c r="C96" s="17" t="s">
        <v>92</v>
      </c>
      <c r="D96" s="18">
        <v>1000</v>
      </c>
      <c r="E96" s="18" t="s">
        <v>31</v>
      </c>
      <c r="F96" s="19">
        <v>20</v>
      </c>
      <c r="G96" s="20">
        <v>0</v>
      </c>
    </row>
    <row r="97" spans="2:7" ht="15.6" x14ac:dyDescent="0.3">
      <c r="B97" s="35">
        <v>32</v>
      </c>
      <c r="C97" s="17" t="s">
        <v>72</v>
      </c>
      <c r="D97" s="18">
        <v>1000</v>
      </c>
      <c r="E97" s="18" t="s">
        <v>31</v>
      </c>
      <c r="F97" s="19">
        <v>20</v>
      </c>
      <c r="G97" s="20">
        <v>0</v>
      </c>
    </row>
    <row r="98" spans="2:7" ht="15.6" x14ac:dyDescent="0.3">
      <c r="B98" s="35">
        <v>33</v>
      </c>
      <c r="C98" s="17" t="s">
        <v>74</v>
      </c>
      <c r="D98" s="18">
        <v>1000</v>
      </c>
      <c r="E98" s="18" t="s">
        <v>31</v>
      </c>
      <c r="F98" s="19">
        <v>20</v>
      </c>
      <c r="G98" s="20">
        <v>0</v>
      </c>
    </row>
    <row r="99" spans="2:7" ht="15.6" x14ac:dyDescent="0.3">
      <c r="B99" s="35">
        <v>37</v>
      </c>
      <c r="C99" s="17" t="s">
        <v>83</v>
      </c>
      <c r="D99" s="18">
        <v>1000</v>
      </c>
      <c r="E99" s="18" t="s">
        <v>31</v>
      </c>
      <c r="F99" s="19">
        <v>20</v>
      </c>
      <c r="G99" s="20">
        <v>0</v>
      </c>
    </row>
    <row r="100" spans="2:7" ht="15.6" x14ac:dyDescent="0.3">
      <c r="B100" s="35">
        <v>38</v>
      </c>
      <c r="C100" s="17" t="s">
        <v>71</v>
      </c>
      <c r="D100" s="18">
        <v>1000</v>
      </c>
      <c r="E100" s="18" t="s">
        <v>31</v>
      </c>
      <c r="F100" s="19">
        <v>20</v>
      </c>
      <c r="G100" s="20">
        <v>0</v>
      </c>
    </row>
    <row r="101" spans="2:7" ht="15.6" x14ac:dyDescent="0.3">
      <c r="B101" s="35">
        <v>39</v>
      </c>
      <c r="C101" s="17" t="s">
        <v>69</v>
      </c>
      <c r="D101" s="18">
        <v>1000</v>
      </c>
      <c r="E101" s="18" t="s">
        <v>31</v>
      </c>
      <c r="F101" s="19">
        <v>20</v>
      </c>
      <c r="G101" s="20">
        <v>0</v>
      </c>
    </row>
    <row r="102" spans="2:7" ht="15.6" x14ac:dyDescent="0.3">
      <c r="B102" s="35">
        <v>41</v>
      </c>
      <c r="C102" s="17" t="s">
        <v>99</v>
      </c>
      <c r="D102" s="18">
        <v>1000</v>
      </c>
      <c r="E102" s="18" t="s">
        <v>31</v>
      </c>
      <c r="F102" s="19">
        <v>20</v>
      </c>
      <c r="G102" s="20">
        <v>0</v>
      </c>
    </row>
    <row r="103" spans="2:7" ht="15.6" x14ac:dyDescent="0.3">
      <c r="B103" s="35">
        <v>42</v>
      </c>
      <c r="C103" s="17" t="s">
        <v>89</v>
      </c>
      <c r="D103" s="18">
        <v>1000</v>
      </c>
      <c r="E103" s="18" t="s">
        <v>31</v>
      </c>
      <c r="F103" s="19">
        <v>20</v>
      </c>
      <c r="G103" s="20">
        <v>0</v>
      </c>
    </row>
    <row r="104" spans="2:7" ht="15.6" x14ac:dyDescent="0.3">
      <c r="B104" s="35">
        <v>43</v>
      </c>
      <c r="C104" s="17" t="s">
        <v>59</v>
      </c>
      <c r="D104" s="18">
        <v>1000</v>
      </c>
      <c r="E104" s="18" t="s">
        <v>31</v>
      </c>
      <c r="F104" s="19">
        <v>20</v>
      </c>
      <c r="G104" s="20">
        <v>0</v>
      </c>
    </row>
    <row r="105" spans="2:7" ht="15.6" x14ac:dyDescent="0.3">
      <c r="B105" s="35">
        <v>48</v>
      </c>
      <c r="C105" s="17" t="s">
        <v>76</v>
      </c>
      <c r="D105" s="18">
        <v>1000</v>
      </c>
      <c r="E105" s="18" t="s">
        <v>31</v>
      </c>
      <c r="F105" s="19">
        <v>20</v>
      </c>
      <c r="G105" s="20">
        <v>0</v>
      </c>
    </row>
    <row r="106" spans="2:7" ht="15.6" x14ac:dyDescent="0.3">
      <c r="B106" s="35">
        <v>49</v>
      </c>
      <c r="C106" s="17" t="s">
        <v>95</v>
      </c>
      <c r="D106" s="18">
        <v>1000</v>
      </c>
      <c r="E106" s="18" t="s">
        <v>31</v>
      </c>
      <c r="F106" s="19">
        <v>20</v>
      </c>
      <c r="G106" s="20">
        <v>0</v>
      </c>
    </row>
    <row r="107" spans="2:7" ht="15.6" x14ac:dyDescent="0.3">
      <c r="B107" s="35">
        <v>50</v>
      </c>
      <c r="C107" s="17" t="s">
        <v>90</v>
      </c>
      <c r="D107" s="18">
        <v>1000</v>
      </c>
      <c r="E107" s="18" t="s">
        <v>31</v>
      </c>
      <c r="F107" s="19">
        <v>20</v>
      </c>
      <c r="G107" s="20">
        <v>0</v>
      </c>
    </row>
    <row r="108" spans="2:7" ht="15.6" x14ac:dyDescent="0.3">
      <c r="B108" s="35">
        <v>51</v>
      </c>
      <c r="C108" s="17" t="s">
        <v>64</v>
      </c>
      <c r="D108" s="18">
        <v>1000</v>
      </c>
      <c r="E108" s="18" t="s">
        <v>31</v>
      </c>
      <c r="F108" s="19">
        <v>20</v>
      </c>
      <c r="G108" s="20">
        <v>0</v>
      </c>
    </row>
    <row r="109" spans="2:7" ht="15.6" x14ac:dyDescent="0.3">
      <c r="B109" s="35">
        <v>53</v>
      </c>
      <c r="C109" s="17" t="s">
        <v>80</v>
      </c>
      <c r="D109" s="18">
        <v>1000</v>
      </c>
      <c r="E109" s="18" t="s">
        <v>31</v>
      </c>
      <c r="F109" s="19">
        <v>20</v>
      </c>
      <c r="G109" s="20">
        <v>0</v>
      </c>
    </row>
    <row r="110" spans="2:7" ht="15.6" x14ac:dyDescent="0.3">
      <c r="B110" s="35">
        <v>57</v>
      </c>
      <c r="C110" s="17" t="s">
        <v>87</v>
      </c>
      <c r="D110" s="18">
        <v>1000</v>
      </c>
      <c r="E110" s="18" t="s">
        <v>31</v>
      </c>
      <c r="F110" s="19">
        <v>20</v>
      </c>
      <c r="G110" s="20">
        <v>0</v>
      </c>
    </row>
    <row r="111" spans="2:7" ht="15.6" x14ac:dyDescent="0.3">
      <c r="B111" s="35">
        <v>58</v>
      </c>
      <c r="C111" s="17" t="s">
        <v>98</v>
      </c>
      <c r="D111" s="18">
        <v>1000</v>
      </c>
      <c r="E111" s="18" t="s">
        <v>31</v>
      </c>
      <c r="F111" s="19">
        <v>20</v>
      </c>
      <c r="G111" s="20">
        <v>0</v>
      </c>
    </row>
    <row r="112" spans="2:7" ht="15.6" x14ac:dyDescent="0.3">
      <c r="B112" s="35">
        <v>62</v>
      </c>
      <c r="C112" s="17" t="s">
        <v>85</v>
      </c>
      <c r="D112" s="18">
        <v>1000</v>
      </c>
      <c r="E112" s="18" t="s">
        <v>31</v>
      </c>
      <c r="F112" s="19">
        <v>20</v>
      </c>
      <c r="G112" s="20">
        <v>0</v>
      </c>
    </row>
    <row r="113" spans="2:7" ht="15.6" x14ac:dyDescent="0.3">
      <c r="B113" s="35">
        <v>72</v>
      </c>
      <c r="C113" s="17" t="s">
        <v>69</v>
      </c>
      <c r="D113" s="18">
        <v>1000</v>
      </c>
      <c r="E113" s="18" t="s">
        <v>31</v>
      </c>
      <c r="F113" s="19">
        <v>20</v>
      </c>
      <c r="G113" s="20">
        <v>0</v>
      </c>
    </row>
    <row r="114" spans="2:7" ht="15.6" x14ac:dyDescent="0.3">
      <c r="B114" s="35">
        <v>78</v>
      </c>
      <c r="C114" s="17" t="s">
        <v>82</v>
      </c>
      <c r="D114" s="18">
        <v>1000</v>
      </c>
      <c r="E114" s="18" t="s">
        <v>31</v>
      </c>
      <c r="F114" s="19">
        <v>20</v>
      </c>
      <c r="G114" s="20">
        <v>0</v>
      </c>
    </row>
    <row r="115" spans="2:7" ht="15.6" x14ac:dyDescent="0.3">
      <c r="B115" s="35">
        <v>79</v>
      </c>
      <c r="C115" s="17" t="s">
        <v>76</v>
      </c>
      <c r="D115" s="18">
        <v>1000</v>
      </c>
      <c r="E115" s="18" t="s">
        <v>31</v>
      </c>
      <c r="F115" s="19">
        <v>20</v>
      </c>
      <c r="G115" s="20">
        <v>0</v>
      </c>
    </row>
    <row r="116" spans="2:7" ht="15.6" x14ac:dyDescent="0.3">
      <c r="B116" s="35">
        <v>80</v>
      </c>
      <c r="C116" s="17" t="s">
        <v>95</v>
      </c>
      <c r="D116" s="18">
        <v>1000</v>
      </c>
      <c r="E116" s="18" t="s">
        <v>31</v>
      </c>
      <c r="F116" s="19">
        <v>20</v>
      </c>
      <c r="G116" s="20">
        <v>0</v>
      </c>
    </row>
    <row r="117" spans="2:7" ht="15.6" x14ac:dyDescent="0.3">
      <c r="B117" s="35">
        <v>84</v>
      </c>
      <c r="C117" s="17" t="s">
        <v>80</v>
      </c>
      <c r="D117" s="18">
        <v>1000</v>
      </c>
      <c r="E117" s="18" t="s">
        <v>31</v>
      </c>
      <c r="F117" s="19">
        <v>20</v>
      </c>
      <c r="G117" s="20">
        <v>0</v>
      </c>
    </row>
    <row r="118" spans="2:7" ht="15.6" x14ac:dyDescent="0.3">
      <c r="B118" s="35">
        <v>86</v>
      </c>
      <c r="C118" s="17" t="s">
        <v>68</v>
      </c>
      <c r="D118" s="18">
        <v>1000</v>
      </c>
      <c r="E118" s="18" t="s">
        <v>31</v>
      </c>
      <c r="F118" s="19">
        <v>20</v>
      </c>
      <c r="G118" s="20">
        <v>0</v>
      </c>
    </row>
    <row r="119" spans="2:7" ht="15.6" x14ac:dyDescent="0.3">
      <c r="B119" s="35">
        <v>87</v>
      </c>
      <c r="C119" s="17" t="s">
        <v>81</v>
      </c>
      <c r="D119" s="18">
        <v>1000</v>
      </c>
      <c r="E119" s="18" t="s">
        <v>31</v>
      </c>
      <c r="F119" s="19">
        <v>20</v>
      </c>
      <c r="G119" s="20">
        <v>0</v>
      </c>
    </row>
    <row r="120" spans="2:7" ht="15.6" x14ac:dyDescent="0.3">
      <c r="B120" s="35">
        <v>92</v>
      </c>
      <c r="C120" s="17" t="s">
        <v>65</v>
      </c>
      <c r="D120" s="18">
        <v>1000</v>
      </c>
      <c r="E120" s="18" t="s">
        <v>31</v>
      </c>
      <c r="F120" s="19">
        <v>20</v>
      </c>
      <c r="G120" s="20">
        <v>0</v>
      </c>
    </row>
    <row r="121" spans="2:7" ht="15.6" x14ac:dyDescent="0.3">
      <c r="B121" s="35">
        <v>93</v>
      </c>
      <c r="C121" s="17" t="s">
        <v>70</v>
      </c>
      <c r="D121" s="18">
        <v>1000</v>
      </c>
      <c r="E121" s="18" t="s">
        <v>31</v>
      </c>
      <c r="F121" s="19">
        <v>20</v>
      </c>
      <c r="G121" s="20">
        <v>0</v>
      </c>
    </row>
    <row r="122" spans="2:7" ht="15.6" x14ac:dyDescent="0.3">
      <c r="B122" s="35">
        <v>94</v>
      </c>
      <c r="C122" s="17" t="s">
        <v>83</v>
      </c>
      <c r="D122" s="18">
        <v>1000</v>
      </c>
      <c r="E122" s="18" t="s">
        <v>31</v>
      </c>
      <c r="F122" s="19">
        <v>20</v>
      </c>
      <c r="G122" s="20">
        <v>0</v>
      </c>
    </row>
    <row r="123" spans="2:7" ht="15.6" x14ac:dyDescent="0.3">
      <c r="B123" s="35">
        <v>95</v>
      </c>
      <c r="C123" s="17" t="s">
        <v>69</v>
      </c>
      <c r="D123" s="18">
        <v>1000</v>
      </c>
      <c r="E123" s="18" t="s">
        <v>31</v>
      </c>
      <c r="F123" s="19">
        <v>20</v>
      </c>
      <c r="G123" s="20">
        <v>0</v>
      </c>
    </row>
    <row r="124" spans="2:7" ht="15.6" x14ac:dyDescent="0.3">
      <c r="B124" s="35">
        <v>96</v>
      </c>
      <c r="C124" s="17" t="s">
        <v>89</v>
      </c>
      <c r="D124" s="18">
        <v>1000</v>
      </c>
      <c r="E124" s="18" t="s">
        <v>31</v>
      </c>
      <c r="F124" s="19">
        <v>20</v>
      </c>
      <c r="G124" s="20">
        <v>0</v>
      </c>
    </row>
    <row r="125" spans="2:7" ht="15.6" x14ac:dyDescent="0.3">
      <c r="B125" s="35">
        <v>97</v>
      </c>
      <c r="C125" s="17" t="s">
        <v>59</v>
      </c>
      <c r="D125" s="18">
        <v>1000</v>
      </c>
      <c r="E125" s="18" t="s">
        <v>31</v>
      </c>
      <c r="F125" s="19">
        <v>20</v>
      </c>
      <c r="G125" s="20">
        <v>0</v>
      </c>
    </row>
    <row r="126" spans="2:7" ht="15.6" x14ac:dyDescent="0.3">
      <c r="B126" s="35">
        <v>100</v>
      </c>
      <c r="C126" s="17" t="s">
        <v>61</v>
      </c>
      <c r="D126" s="18">
        <v>1000</v>
      </c>
      <c r="E126" s="18" t="s">
        <v>31</v>
      </c>
      <c r="F126" s="19">
        <v>20</v>
      </c>
      <c r="G126" s="20">
        <v>0</v>
      </c>
    </row>
    <row r="127" spans="2:7" ht="15.6" x14ac:dyDescent="0.3">
      <c r="B127" s="35">
        <v>101</v>
      </c>
      <c r="C127" s="17" t="s">
        <v>95</v>
      </c>
      <c r="D127" s="18">
        <v>1000</v>
      </c>
      <c r="E127" s="18" t="s">
        <v>31</v>
      </c>
      <c r="F127" s="19">
        <v>20</v>
      </c>
      <c r="G127" s="20">
        <v>0</v>
      </c>
    </row>
    <row r="128" spans="2:7" ht="15.6" x14ac:dyDescent="0.3">
      <c r="B128" s="35">
        <v>102</v>
      </c>
      <c r="C128" s="17" t="s">
        <v>90</v>
      </c>
      <c r="D128" s="18">
        <v>1000</v>
      </c>
      <c r="E128" s="18" t="s">
        <v>31</v>
      </c>
      <c r="F128" s="19">
        <v>20</v>
      </c>
      <c r="G128" s="20">
        <v>0</v>
      </c>
    </row>
    <row r="129" spans="2:7" ht="15.6" x14ac:dyDescent="0.3">
      <c r="B129" s="35">
        <v>104</v>
      </c>
      <c r="C129" s="17" t="s">
        <v>60</v>
      </c>
      <c r="D129" s="18">
        <v>1000</v>
      </c>
      <c r="E129" s="18" t="s">
        <v>31</v>
      </c>
      <c r="F129" s="19">
        <v>20</v>
      </c>
      <c r="G129" s="20">
        <v>0</v>
      </c>
    </row>
    <row r="130" spans="2:7" ht="15.6" x14ac:dyDescent="0.3">
      <c r="B130" s="35">
        <v>105</v>
      </c>
      <c r="C130" s="17" t="s">
        <v>66</v>
      </c>
      <c r="D130" s="18">
        <v>1000</v>
      </c>
      <c r="E130" s="18" t="s">
        <v>31</v>
      </c>
      <c r="F130" s="19">
        <v>20</v>
      </c>
      <c r="G130" s="20">
        <v>0</v>
      </c>
    </row>
    <row r="131" spans="2:7" ht="15.6" x14ac:dyDescent="0.3">
      <c r="B131" s="35">
        <v>106</v>
      </c>
      <c r="C131" s="17" t="s">
        <v>68</v>
      </c>
      <c r="D131" s="18">
        <v>1000</v>
      </c>
      <c r="E131" s="18" t="s">
        <v>31</v>
      </c>
      <c r="F131" s="19">
        <v>20</v>
      </c>
      <c r="G131" s="20">
        <v>0</v>
      </c>
    </row>
    <row r="132" spans="2:7" ht="15.6" x14ac:dyDescent="0.3">
      <c r="B132" s="35">
        <v>108</v>
      </c>
      <c r="C132" s="17" t="s">
        <v>100</v>
      </c>
      <c r="D132" s="18">
        <v>1000</v>
      </c>
      <c r="E132" s="18" t="s">
        <v>31</v>
      </c>
      <c r="F132" s="19">
        <v>20</v>
      </c>
      <c r="G132" s="20">
        <v>0</v>
      </c>
    </row>
    <row r="133" spans="2:7" ht="15.6" x14ac:dyDescent="0.3">
      <c r="B133" s="35">
        <v>109</v>
      </c>
      <c r="C133" s="17" t="s">
        <v>86</v>
      </c>
      <c r="D133" s="18">
        <v>1000</v>
      </c>
      <c r="E133" s="18" t="s">
        <v>31</v>
      </c>
      <c r="F133" s="19">
        <v>20</v>
      </c>
      <c r="G133" s="20">
        <v>0</v>
      </c>
    </row>
    <row r="134" spans="2:7" ht="15.6" x14ac:dyDescent="0.3">
      <c r="B134" s="35">
        <v>111</v>
      </c>
      <c r="C134" s="17" t="s">
        <v>65</v>
      </c>
      <c r="D134" s="18">
        <v>1000</v>
      </c>
      <c r="E134" s="18" t="s">
        <v>31</v>
      </c>
      <c r="F134" s="19">
        <v>20</v>
      </c>
      <c r="G134" s="20">
        <v>0</v>
      </c>
    </row>
    <row r="135" spans="2:7" ht="15.6" x14ac:dyDescent="0.3">
      <c r="B135" s="35">
        <v>112</v>
      </c>
      <c r="C135" s="17" t="s">
        <v>70</v>
      </c>
      <c r="D135" s="18">
        <v>1000</v>
      </c>
      <c r="E135" s="18" t="s">
        <v>31</v>
      </c>
      <c r="F135" s="19">
        <v>20</v>
      </c>
      <c r="G135" s="20">
        <v>0</v>
      </c>
    </row>
    <row r="136" spans="2:7" ht="15.6" x14ac:dyDescent="0.3">
      <c r="B136" s="35">
        <v>113</v>
      </c>
      <c r="C136" s="17" t="s">
        <v>83</v>
      </c>
      <c r="D136" s="18">
        <v>1000</v>
      </c>
      <c r="E136" s="18" t="s">
        <v>31</v>
      </c>
      <c r="F136" s="19">
        <v>20</v>
      </c>
      <c r="G136" s="20">
        <v>0</v>
      </c>
    </row>
    <row r="137" spans="2:7" ht="15.6" x14ac:dyDescent="0.3">
      <c r="B137" s="35">
        <v>114</v>
      </c>
      <c r="C137" s="17" t="s">
        <v>69</v>
      </c>
      <c r="D137" s="18">
        <v>1000</v>
      </c>
      <c r="E137" s="18" t="s">
        <v>31</v>
      </c>
      <c r="F137" s="19">
        <v>20</v>
      </c>
      <c r="G137" s="20">
        <v>0</v>
      </c>
    </row>
    <row r="138" spans="2:7" ht="15.6" x14ac:dyDescent="0.3">
      <c r="B138" s="35">
        <v>115</v>
      </c>
      <c r="C138" s="17" t="s">
        <v>99</v>
      </c>
      <c r="D138" s="18">
        <v>1000</v>
      </c>
      <c r="E138" s="18" t="s">
        <v>31</v>
      </c>
      <c r="F138" s="19">
        <v>20</v>
      </c>
      <c r="G138" s="20">
        <v>0</v>
      </c>
    </row>
    <row r="139" spans="2:7" ht="15.6" x14ac:dyDescent="0.3">
      <c r="B139" s="35">
        <v>116</v>
      </c>
      <c r="C139" s="17" t="s">
        <v>89</v>
      </c>
      <c r="D139" s="18">
        <v>1000</v>
      </c>
      <c r="E139" s="18" t="s">
        <v>31</v>
      </c>
      <c r="F139" s="19">
        <v>20</v>
      </c>
      <c r="G139" s="20">
        <v>0</v>
      </c>
    </row>
    <row r="140" spans="2:7" ht="15.6" x14ac:dyDescent="0.3">
      <c r="B140" s="35">
        <v>117</v>
      </c>
      <c r="C140" s="17" t="s">
        <v>67</v>
      </c>
      <c r="D140" s="18">
        <v>1000</v>
      </c>
      <c r="E140" s="18" t="s">
        <v>31</v>
      </c>
      <c r="F140" s="19">
        <v>20</v>
      </c>
      <c r="G140" s="20">
        <v>0</v>
      </c>
    </row>
    <row r="141" spans="2:7" ht="15.6" x14ac:dyDescent="0.3">
      <c r="B141" s="35">
        <v>120</v>
      </c>
      <c r="C141" s="17" t="s">
        <v>94</v>
      </c>
      <c r="D141" s="18">
        <v>1000</v>
      </c>
      <c r="E141" s="18" t="s">
        <v>31</v>
      </c>
      <c r="F141" s="19">
        <v>20</v>
      </c>
      <c r="G141" s="20">
        <v>0</v>
      </c>
    </row>
    <row r="142" spans="2:7" ht="15.6" x14ac:dyDescent="0.3">
      <c r="B142" s="35">
        <v>121</v>
      </c>
      <c r="C142" s="17" t="s">
        <v>101</v>
      </c>
      <c r="D142" s="18">
        <v>1000</v>
      </c>
      <c r="E142" s="18" t="s">
        <v>31</v>
      </c>
      <c r="F142" s="19">
        <v>20</v>
      </c>
      <c r="G142" s="20">
        <v>0</v>
      </c>
    </row>
    <row r="143" spans="2:7" ht="15.6" x14ac:dyDescent="0.3">
      <c r="B143" s="35">
        <v>122</v>
      </c>
      <c r="C143" s="17" t="s">
        <v>78</v>
      </c>
      <c r="D143" s="18">
        <v>1000</v>
      </c>
      <c r="E143" s="18" t="s">
        <v>31</v>
      </c>
      <c r="F143" s="19">
        <v>20</v>
      </c>
      <c r="G143" s="20">
        <v>0</v>
      </c>
    </row>
    <row r="144" spans="2:7" ht="15.6" x14ac:dyDescent="0.3">
      <c r="B144" s="35">
        <v>124</v>
      </c>
      <c r="C144" s="17" t="s">
        <v>90</v>
      </c>
      <c r="D144" s="18">
        <v>1000</v>
      </c>
      <c r="E144" s="18" t="s">
        <v>31</v>
      </c>
      <c r="F144" s="19">
        <v>20</v>
      </c>
      <c r="G144" s="20">
        <v>0</v>
      </c>
    </row>
    <row r="145" spans="2:7" ht="15.6" x14ac:dyDescent="0.3">
      <c r="B145" s="35">
        <v>126</v>
      </c>
      <c r="C145" s="17" t="s">
        <v>96</v>
      </c>
      <c r="D145" s="18">
        <v>1000</v>
      </c>
      <c r="E145" s="18" t="s">
        <v>31</v>
      </c>
      <c r="F145" s="19">
        <v>20</v>
      </c>
      <c r="G145" s="20">
        <v>0</v>
      </c>
    </row>
    <row r="146" spans="2:7" ht="15.6" x14ac:dyDescent="0.3">
      <c r="B146" s="35">
        <v>129</v>
      </c>
      <c r="C146" s="17" t="s">
        <v>87</v>
      </c>
      <c r="D146" s="18">
        <v>1000</v>
      </c>
      <c r="E146" s="18" t="s">
        <v>31</v>
      </c>
      <c r="F146" s="19">
        <v>20</v>
      </c>
      <c r="G146" s="20">
        <v>0</v>
      </c>
    </row>
    <row r="147" spans="2:7" ht="15.6" x14ac:dyDescent="0.3">
      <c r="B147" s="35">
        <v>130</v>
      </c>
      <c r="C147" s="17" t="s">
        <v>97</v>
      </c>
      <c r="D147" s="18">
        <v>1000</v>
      </c>
      <c r="E147" s="18" t="s">
        <v>31</v>
      </c>
      <c r="F147" s="19">
        <v>20</v>
      </c>
      <c r="G147" s="20">
        <v>0</v>
      </c>
    </row>
    <row r="148" spans="2:7" ht="15.6" x14ac:dyDescent="0.3">
      <c r="B148" s="35">
        <v>131</v>
      </c>
      <c r="C148" s="17" t="s">
        <v>98</v>
      </c>
      <c r="D148" s="18">
        <v>1000</v>
      </c>
      <c r="E148" s="18" t="s">
        <v>31</v>
      </c>
      <c r="F148" s="19">
        <v>20</v>
      </c>
      <c r="G148" s="20">
        <v>0</v>
      </c>
    </row>
    <row r="149" spans="2:7" ht="15.6" x14ac:dyDescent="0.3">
      <c r="B149" s="35">
        <v>134</v>
      </c>
      <c r="C149" s="17" t="s">
        <v>72</v>
      </c>
      <c r="D149" s="18">
        <v>1000</v>
      </c>
      <c r="E149" s="18" t="s">
        <v>31</v>
      </c>
      <c r="F149" s="19">
        <v>20</v>
      </c>
      <c r="G149" s="20">
        <v>0</v>
      </c>
    </row>
    <row r="150" spans="2:7" ht="15.6" x14ac:dyDescent="0.3">
      <c r="B150" s="35">
        <v>136</v>
      </c>
      <c r="C150" s="17" t="s">
        <v>65</v>
      </c>
      <c r="D150" s="18">
        <v>1000</v>
      </c>
      <c r="E150" s="18" t="s">
        <v>31</v>
      </c>
      <c r="F150" s="19">
        <v>20</v>
      </c>
      <c r="G150" s="20">
        <v>0</v>
      </c>
    </row>
    <row r="151" spans="2:7" ht="15.6" x14ac:dyDescent="0.3">
      <c r="B151" s="35">
        <v>137</v>
      </c>
      <c r="C151" s="17" t="s">
        <v>88</v>
      </c>
      <c r="D151" s="18">
        <v>1000</v>
      </c>
      <c r="E151" s="18" t="s">
        <v>31</v>
      </c>
      <c r="F151" s="19">
        <v>20</v>
      </c>
      <c r="G151" s="20">
        <v>0</v>
      </c>
    </row>
    <row r="152" spans="2:7" ht="15.6" x14ac:dyDescent="0.3">
      <c r="B152" s="35">
        <v>141</v>
      </c>
      <c r="C152" s="17" t="s">
        <v>60</v>
      </c>
      <c r="D152" s="18">
        <v>1000</v>
      </c>
      <c r="E152" s="18" t="s">
        <v>31</v>
      </c>
      <c r="F152" s="19">
        <v>20</v>
      </c>
      <c r="G152" s="20">
        <v>0</v>
      </c>
    </row>
    <row r="153" spans="2:7" ht="15.6" x14ac:dyDescent="0.3">
      <c r="B153" s="38">
        <v>144</v>
      </c>
      <c r="C153" s="29" t="s">
        <v>64</v>
      </c>
      <c r="D153" s="30">
        <v>1000</v>
      </c>
      <c r="E153" s="30" t="s">
        <v>31</v>
      </c>
      <c r="F153" s="31">
        <v>20</v>
      </c>
      <c r="G153" s="32">
        <v>0</v>
      </c>
    </row>
    <row r="154" spans="2:7" x14ac:dyDescent="0.3">
      <c r="B154" s="5" t="s">
        <v>102</v>
      </c>
      <c r="C154" t="s">
        <v>102</v>
      </c>
      <c r="D154" s="5" t="s">
        <v>102</v>
      </c>
      <c r="E154" s="5" t="s">
        <v>102</v>
      </c>
      <c r="F154" s="4" t="s">
        <v>102</v>
      </c>
      <c r="G154" s="6" t="s">
        <v>102</v>
      </c>
    </row>
  </sheetData>
  <mergeCells count="1">
    <mergeCell ref="B2:E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D0C89-BCC9-451E-9CDB-D903A4B19DE8}">
  <dimension ref="B2:I33"/>
  <sheetViews>
    <sheetView workbookViewId="0">
      <selection activeCell="C6" sqref="C6:I20"/>
    </sheetView>
  </sheetViews>
  <sheetFormatPr defaultRowHeight="14.4" x14ac:dyDescent="0.3"/>
  <cols>
    <col min="2" max="2" width="13.77734375" style="5" customWidth="1"/>
    <col min="3" max="3" width="25.44140625" customWidth="1"/>
    <col min="4" max="4" width="19.109375" style="5" customWidth="1"/>
    <col min="5" max="5" width="14.44140625" style="5" customWidth="1"/>
    <col min="6" max="6" width="24.44140625" style="5" customWidth="1"/>
    <col min="7" max="7" width="17.109375" style="91" customWidth="1"/>
    <col min="8" max="8" width="19" style="91" customWidth="1"/>
    <col min="9" max="9" width="16.5546875" style="91" customWidth="1"/>
  </cols>
  <sheetData>
    <row r="2" spans="2:9" x14ac:dyDescent="0.3">
      <c r="C2" t="s">
        <v>105</v>
      </c>
    </row>
    <row r="3" spans="2:9" x14ac:dyDescent="0.3">
      <c r="C3" t="s">
        <v>48</v>
      </c>
    </row>
    <row r="5" spans="2:9" s="41" customFormat="1" ht="18" x14ac:dyDescent="0.35">
      <c r="B5" s="42" t="s">
        <v>49</v>
      </c>
      <c r="C5" s="41" t="s">
        <v>50</v>
      </c>
      <c r="D5" s="42" t="s">
        <v>51</v>
      </c>
      <c r="E5" s="42" t="s">
        <v>52</v>
      </c>
      <c r="F5" s="98" t="s">
        <v>53</v>
      </c>
      <c r="G5" s="99" t="s">
        <v>54</v>
      </c>
      <c r="H5" s="97" t="s">
        <v>106</v>
      </c>
      <c r="I5" s="99" t="s">
        <v>107</v>
      </c>
    </row>
    <row r="6" spans="2:9" ht="15.6" x14ac:dyDescent="0.3">
      <c r="B6" s="100">
        <v>14</v>
      </c>
      <c r="C6" s="101" t="s">
        <v>108</v>
      </c>
      <c r="D6" s="100">
        <v>3.8</v>
      </c>
      <c r="E6" s="100" t="s">
        <v>24</v>
      </c>
      <c r="F6" s="100">
        <v>1</v>
      </c>
      <c r="G6" s="102">
        <v>281.64999999999998</v>
      </c>
      <c r="H6" s="102">
        <v>6.03</v>
      </c>
      <c r="I6" s="103">
        <v>287.68</v>
      </c>
    </row>
    <row r="7" spans="2:9" ht="15.6" x14ac:dyDescent="0.3">
      <c r="B7" s="100">
        <v>7</v>
      </c>
      <c r="C7" s="101" t="s">
        <v>63</v>
      </c>
      <c r="D7" s="100">
        <v>4</v>
      </c>
      <c r="E7" s="100" t="s">
        <v>24</v>
      </c>
      <c r="F7" s="100">
        <v>2</v>
      </c>
      <c r="G7" s="102">
        <v>168.98999999999998</v>
      </c>
      <c r="H7" s="102">
        <v>6.03</v>
      </c>
      <c r="I7" s="103">
        <v>175.02</v>
      </c>
    </row>
    <row r="8" spans="2:9" ht="15.6" x14ac:dyDescent="0.3">
      <c r="B8" s="100">
        <v>4</v>
      </c>
      <c r="C8" s="101" t="s">
        <v>109</v>
      </c>
      <c r="D8" s="100">
        <v>4.2</v>
      </c>
      <c r="E8" s="100" t="s">
        <v>24</v>
      </c>
      <c r="F8" s="100">
        <v>3</v>
      </c>
      <c r="G8" s="102">
        <v>112.66</v>
      </c>
      <c r="H8" s="102">
        <v>6.03</v>
      </c>
      <c r="I8" s="103">
        <v>118.69</v>
      </c>
    </row>
    <row r="9" spans="2:9" ht="15.6" x14ac:dyDescent="0.3">
      <c r="B9" s="93">
        <v>26</v>
      </c>
      <c r="C9" s="94" t="s">
        <v>110</v>
      </c>
      <c r="D9" s="93">
        <v>4.4000000000000004</v>
      </c>
      <c r="E9" s="93" t="s">
        <v>24</v>
      </c>
      <c r="F9" s="93">
        <v>4</v>
      </c>
      <c r="G9" s="95">
        <v>0</v>
      </c>
      <c r="H9" s="95"/>
      <c r="I9" s="96"/>
    </row>
    <row r="10" spans="2:9" ht="15.6" x14ac:dyDescent="0.3">
      <c r="B10" s="22">
        <v>11</v>
      </c>
      <c r="C10" s="21" t="s">
        <v>111</v>
      </c>
      <c r="D10" s="22">
        <v>4.9000000000000004</v>
      </c>
      <c r="E10" s="22" t="s">
        <v>27</v>
      </c>
      <c r="F10" s="22">
        <v>1</v>
      </c>
      <c r="G10" s="104">
        <v>89.080000000000013</v>
      </c>
      <c r="H10" s="104">
        <v>6.03</v>
      </c>
      <c r="I10" s="105">
        <v>95.11</v>
      </c>
    </row>
    <row r="11" spans="2:9" ht="15.6" x14ac:dyDescent="0.3">
      <c r="B11" s="22">
        <v>13</v>
      </c>
      <c r="C11" s="21" t="s">
        <v>63</v>
      </c>
      <c r="D11" s="22">
        <v>4.9000000000000004</v>
      </c>
      <c r="E11" s="22" t="s">
        <v>27</v>
      </c>
      <c r="F11" s="22">
        <v>1</v>
      </c>
      <c r="G11" s="104">
        <v>89.080000000000013</v>
      </c>
      <c r="H11" s="104">
        <v>6.03</v>
      </c>
      <c r="I11" s="105">
        <v>95.11</v>
      </c>
    </row>
    <row r="12" spans="2:9" ht="15.6" x14ac:dyDescent="0.3">
      <c r="B12" s="22">
        <v>23</v>
      </c>
      <c r="C12" s="21" t="s">
        <v>110</v>
      </c>
      <c r="D12" s="22">
        <v>4.9000000000000004</v>
      </c>
      <c r="E12" s="22" t="s">
        <v>27</v>
      </c>
      <c r="F12" s="22">
        <v>1</v>
      </c>
      <c r="G12" s="104">
        <v>89.080000000000013</v>
      </c>
      <c r="H12" s="104">
        <v>6.03</v>
      </c>
      <c r="I12" s="105">
        <v>95.11</v>
      </c>
    </row>
    <row r="13" spans="2:9" ht="15.6" x14ac:dyDescent="0.3">
      <c r="B13" s="22">
        <v>24</v>
      </c>
      <c r="C13" s="21" t="s">
        <v>108</v>
      </c>
      <c r="D13" s="22">
        <v>4.9000000000000004</v>
      </c>
      <c r="E13" s="22" t="s">
        <v>27</v>
      </c>
      <c r="F13" s="22">
        <v>1</v>
      </c>
      <c r="G13" s="104">
        <v>89.080000000000013</v>
      </c>
      <c r="H13" s="104">
        <v>6.03</v>
      </c>
      <c r="I13" s="105">
        <v>95.11</v>
      </c>
    </row>
    <row r="14" spans="2:9" ht="15.6" x14ac:dyDescent="0.3">
      <c r="B14" s="22">
        <v>27</v>
      </c>
      <c r="C14" s="21" t="s">
        <v>111</v>
      </c>
      <c r="D14" s="22">
        <v>4.9000000000000004</v>
      </c>
      <c r="E14" s="22" t="s">
        <v>27</v>
      </c>
      <c r="F14" s="22">
        <v>1</v>
      </c>
      <c r="G14" s="104">
        <v>89.080000000000013</v>
      </c>
      <c r="H14" s="104">
        <v>6.03</v>
      </c>
      <c r="I14" s="105">
        <v>95.11</v>
      </c>
    </row>
    <row r="15" spans="2:9" ht="15.6" x14ac:dyDescent="0.3">
      <c r="B15" s="93">
        <v>5</v>
      </c>
      <c r="C15" s="94" t="s">
        <v>108</v>
      </c>
      <c r="D15" s="93">
        <v>5.2</v>
      </c>
      <c r="E15" s="93" t="s">
        <v>27</v>
      </c>
      <c r="F15" s="93">
        <v>6</v>
      </c>
      <c r="G15" s="95">
        <v>0</v>
      </c>
      <c r="H15" s="95"/>
      <c r="I15" s="96"/>
    </row>
    <row r="16" spans="2:9" ht="15.6" x14ac:dyDescent="0.3">
      <c r="B16" s="93">
        <v>8</v>
      </c>
      <c r="C16" s="94" t="s">
        <v>93</v>
      </c>
      <c r="D16" s="93">
        <v>5.2</v>
      </c>
      <c r="E16" s="93" t="s">
        <v>27</v>
      </c>
      <c r="F16" s="93">
        <v>6</v>
      </c>
      <c r="G16" s="95">
        <v>0</v>
      </c>
      <c r="H16" s="95"/>
      <c r="I16" s="96"/>
    </row>
    <row r="17" spans="2:9" ht="15.6" x14ac:dyDescent="0.3">
      <c r="B17" s="93">
        <v>19</v>
      </c>
      <c r="C17" s="94" t="s">
        <v>63</v>
      </c>
      <c r="D17" s="93">
        <v>5.3</v>
      </c>
      <c r="E17" s="93" t="s">
        <v>27</v>
      </c>
      <c r="F17" s="93">
        <v>8</v>
      </c>
      <c r="G17" s="95">
        <v>0</v>
      </c>
      <c r="H17" s="95"/>
      <c r="I17" s="96"/>
    </row>
    <row r="18" spans="2:9" ht="15.6" x14ac:dyDescent="0.3">
      <c r="B18" s="93">
        <v>2</v>
      </c>
      <c r="C18" s="94" t="s">
        <v>109</v>
      </c>
      <c r="D18" s="93">
        <v>5.9</v>
      </c>
      <c r="E18" s="93" t="s">
        <v>27</v>
      </c>
      <c r="F18" s="93">
        <v>9</v>
      </c>
      <c r="G18" s="95">
        <v>0</v>
      </c>
      <c r="H18" s="95"/>
      <c r="I18" s="96"/>
    </row>
    <row r="19" spans="2:9" ht="15.6" x14ac:dyDescent="0.3">
      <c r="B19" s="26">
        <v>15</v>
      </c>
      <c r="C19" s="25" t="s">
        <v>109</v>
      </c>
      <c r="D19" s="26">
        <v>6.5</v>
      </c>
      <c r="E19" s="26" t="s">
        <v>31</v>
      </c>
      <c r="F19" s="26">
        <v>1</v>
      </c>
      <c r="G19" s="106">
        <v>150.65</v>
      </c>
      <c r="H19" s="106">
        <v>6.03</v>
      </c>
      <c r="I19" s="107">
        <v>156.68</v>
      </c>
    </row>
    <row r="20" spans="2:9" ht="15.6" x14ac:dyDescent="0.3">
      <c r="B20" s="26">
        <v>3</v>
      </c>
      <c r="C20" s="25" t="s">
        <v>93</v>
      </c>
      <c r="D20" s="26">
        <v>8.6</v>
      </c>
      <c r="E20" s="26" t="s">
        <v>31</v>
      </c>
      <c r="F20" s="26">
        <v>2</v>
      </c>
      <c r="G20" s="106">
        <v>90.39</v>
      </c>
      <c r="H20" s="106">
        <v>6.03</v>
      </c>
      <c r="I20" s="107">
        <v>96.42</v>
      </c>
    </row>
    <row r="21" spans="2:9" ht="15.6" x14ac:dyDescent="0.3">
      <c r="B21" s="93">
        <v>1</v>
      </c>
      <c r="C21" s="94" t="s">
        <v>63</v>
      </c>
      <c r="D21" s="93">
        <v>1000</v>
      </c>
      <c r="E21" s="93" t="s">
        <v>31</v>
      </c>
      <c r="F21" s="93">
        <v>3</v>
      </c>
      <c r="G21" s="95">
        <v>0</v>
      </c>
      <c r="H21" s="95"/>
      <c r="I21" s="96"/>
    </row>
    <row r="22" spans="2:9" ht="15.6" x14ac:dyDescent="0.3">
      <c r="B22" s="93">
        <v>6</v>
      </c>
      <c r="C22" s="94" t="s">
        <v>112</v>
      </c>
      <c r="D22" s="93">
        <v>1000</v>
      </c>
      <c r="E22" s="93" t="s">
        <v>31</v>
      </c>
      <c r="F22" s="93">
        <v>3</v>
      </c>
      <c r="G22" s="95">
        <v>0</v>
      </c>
      <c r="H22" s="95"/>
      <c r="I22" s="95"/>
    </row>
    <row r="23" spans="2:9" ht="15.6" x14ac:dyDescent="0.3">
      <c r="B23" s="93">
        <v>9</v>
      </c>
      <c r="C23" s="94" t="s">
        <v>109</v>
      </c>
      <c r="D23" s="93">
        <v>1000</v>
      </c>
      <c r="E23" s="93" t="s">
        <v>31</v>
      </c>
      <c r="F23" s="93">
        <v>3</v>
      </c>
      <c r="G23" s="95">
        <v>0</v>
      </c>
      <c r="H23" s="95"/>
      <c r="I23" s="95"/>
    </row>
    <row r="24" spans="2:9" ht="15.6" x14ac:dyDescent="0.3">
      <c r="B24" s="93">
        <v>10</v>
      </c>
      <c r="C24" s="94" t="s">
        <v>110</v>
      </c>
      <c r="D24" s="93">
        <v>1000</v>
      </c>
      <c r="E24" s="93" t="s">
        <v>31</v>
      </c>
      <c r="F24" s="93">
        <v>3</v>
      </c>
      <c r="G24" s="95">
        <v>0</v>
      </c>
      <c r="H24" s="95"/>
      <c r="I24" s="95"/>
    </row>
    <row r="25" spans="2:9" ht="15.6" x14ac:dyDescent="0.3">
      <c r="B25" s="93">
        <v>12</v>
      </c>
      <c r="C25" s="94" t="s">
        <v>112</v>
      </c>
      <c r="D25" s="93">
        <v>1000</v>
      </c>
      <c r="E25" s="93" t="s">
        <v>31</v>
      </c>
      <c r="F25" s="93">
        <v>3</v>
      </c>
      <c r="G25" s="95">
        <v>0</v>
      </c>
      <c r="H25" s="95"/>
      <c r="I25" s="95"/>
    </row>
    <row r="26" spans="2:9" ht="15.6" x14ac:dyDescent="0.3">
      <c r="B26" s="93">
        <v>16</v>
      </c>
      <c r="C26" s="94" t="s">
        <v>110</v>
      </c>
      <c r="D26" s="93">
        <v>1000</v>
      </c>
      <c r="E26" s="93" t="s">
        <v>31</v>
      </c>
      <c r="F26" s="93">
        <v>3</v>
      </c>
      <c r="G26" s="95">
        <v>0</v>
      </c>
      <c r="H26" s="95"/>
      <c r="I26" s="95"/>
    </row>
    <row r="27" spans="2:9" ht="15.6" x14ac:dyDescent="0.3">
      <c r="B27" s="93">
        <v>17</v>
      </c>
      <c r="C27" s="94" t="s">
        <v>111</v>
      </c>
      <c r="D27" s="93">
        <v>1000</v>
      </c>
      <c r="E27" s="93" t="s">
        <v>31</v>
      </c>
      <c r="F27" s="93">
        <v>3</v>
      </c>
      <c r="G27" s="95">
        <v>0</v>
      </c>
      <c r="H27" s="95"/>
      <c r="I27" s="95"/>
    </row>
    <row r="28" spans="2:9" ht="15.6" x14ac:dyDescent="0.3">
      <c r="B28" s="93">
        <v>18</v>
      </c>
      <c r="C28" s="94" t="s">
        <v>112</v>
      </c>
      <c r="D28" s="93">
        <v>1000</v>
      </c>
      <c r="E28" s="93" t="s">
        <v>31</v>
      </c>
      <c r="F28" s="93">
        <v>3</v>
      </c>
      <c r="G28" s="95">
        <v>0</v>
      </c>
      <c r="H28" s="95"/>
      <c r="I28" s="95"/>
    </row>
    <row r="29" spans="2:9" ht="15.6" x14ac:dyDescent="0.3">
      <c r="B29" s="93">
        <v>20</v>
      </c>
      <c r="C29" s="94" t="s">
        <v>93</v>
      </c>
      <c r="D29" s="93">
        <v>1000</v>
      </c>
      <c r="E29" s="93" t="s">
        <v>31</v>
      </c>
      <c r="F29" s="93">
        <v>3</v>
      </c>
      <c r="G29" s="95">
        <v>0</v>
      </c>
      <c r="H29" s="95"/>
      <c r="I29" s="95"/>
    </row>
    <row r="30" spans="2:9" ht="15.6" x14ac:dyDescent="0.3">
      <c r="B30" s="93">
        <v>21</v>
      </c>
      <c r="C30" s="94" t="s">
        <v>111</v>
      </c>
      <c r="D30" s="93">
        <v>1000</v>
      </c>
      <c r="E30" s="93" t="s">
        <v>31</v>
      </c>
      <c r="F30" s="93">
        <v>3</v>
      </c>
      <c r="G30" s="95">
        <v>0</v>
      </c>
      <c r="H30" s="95"/>
      <c r="I30" s="95"/>
    </row>
    <row r="31" spans="2:9" ht="15.6" x14ac:dyDescent="0.3">
      <c r="B31" s="93">
        <v>22</v>
      </c>
      <c r="C31" s="94" t="s">
        <v>109</v>
      </c>
      <c r="D31" s="93">
        <v>1000</v>
      </c>
      <c r="E31" s="93" t="s">
        <v>31</v>
      </c>
      <c r="F31" s="93">
        <v>3</v>
      </c>
      <c r="G31" s="95">
        <v>0</v>
      </c>
      <c r="H31" s="95"/>
      <c r="I31" s="95"/>
    </row>
    <row r="32" spans="2:9" ht="15.6" x14ac:dyDescent="0.3">
      <c r="B32" s="93">
        <v>25</v>
      </c>
      <c r="C32" s="94" t="s">
        <v>63</v>
      </c>
      <c r="D32" s="93">
        <v>1000</v>
      </c>
      <c r="E32" s="93" t="s">
        <v>31</v>
      </c>
      <c r="F32" s="93">
        <v>3</v>
      </c>
      <c r="G32" s="95">
        <v>0</v>
      </c>
      <c r="H32" s="95"/>
      <c r="I32" s="95"/>
    </row>
    <row r="33" spans="2:9" ht="15.6" x14ac:dyDescent="0.3">
      <c r="B33" s="40"/>
      <c r="C33" s="39"/>
      <c r="D33" s="40"/>
      <c r="E33" s="40"/>
      <c r="F33" s="40"/>
      <c r="G33" s="92"/>
      <c r="H33" s="92"/>
      <c r="I33" s="92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4570D-AF34-4FB3-B10B-7E3E9920F2D6}">
  <dimension ref="B3:G26"/>
  <sheetViews>
    <sheetView topLeftCell="A6" workbookViewId="0">
      <selection activeCell="B6" sqref="B6:G14"/>
    </sheetView>
  </sheetViews>
  <sheetFormatPr defaultRowHeight="14.4" x14ac:dyDescent="0.3"/>
  <cols>
    <col min="3" max="3" width="23.21875" customWidth="1"/>
    <col min="4" max="4" width="11" customWidth="1"/>
    <col min="7" max="7" width="11.21875" customWidth="1"/>
  </cols>
  <sheetData>
    <row r="3" spans="2:7" ht="21" x14ac:dyDescent="0.4">
      <c r="B3" s="45" t="s">
        <v>116</v>
      </c>
    </row>
    <row r="4" spans="2:7" x14ac:dyDescent="0.3">
      <c r="C4" s="7" t="s">
        <v>47</v>
      </c>
      <c r="D4" s="7"/>
    </row>
    <row r="5" spans="2:7" ht="41.4" x14ac:dyDescent="0.3">
      <c r="B5" s="86" t="s">
        <v>49</v>
      </c>
      <c r="C5" s="86" t="s">
        <v>50</v>
      </c>
      <c r="D5" s="86" t="s">
        <v>51</v>
      </c>
      <c r="E5" s="86" t="s">
        <v>52</v>
      </c>
      <c r="F5" s="86" t="s">
        <v>53</v>
      </c>
      <c r="G5" s="86" t="s">
        <v>54</v>
      </c>
    </row>
    <row r="6" spans="2:7" ht="17.399999999999999" x14ac:dyDescent="0.3">
      <c r="B6" s="109">
        <f>IF('[1]Mens Breakaway'!$B$36="","",'[1]Mens Breakaway'!$A$36)</f>
        <v>19</v>
      </c>
      <c r="C6" s="110" t="str">
        <f>IF('[1]Mens Breakaway'!$B$36="","",'[1]Mens Breakaway'!$B$36)</f>
        <v>Rocky Ross</v>
      </c>
      <c r="D6" s="111">
        <f>IF(OR('[1]Mens Breakaway'!$B$36="",'[1]Mens Breakaway'!$F$36=""),"",'[1]Mens Breakaway'!$F$36)</f>
        <v>3.9</v>
      </c>
      <c r="E6" s="109" t="str">
        <f>IF(OR('[1]Mens Breakaway'!$B$36="",'[1]Mens Breakaway'!$G$36=""),"",'[1]Mens Breakaway'!$G$36)</f>
        <v>1D</v>
      </c>
      <c r="F6" s="109">
        <f>IF(OR('[1]Mens Breakaway'!$B$36="",'[1]Mens Breakaway'!$H$36=""),"",'[1]Mens Breakaway'!$H$36)</f>
        <v>1</v>
      </c>
      <c r="G6" s="177">
        <f>IF(OR('[1]Mens Breakaway'!$B$36="",'[1]Mens Breakaway'!$I$36=""),"",'[1]Mens Breakaway'!$I$36)</f>
        <v>450</v>
      </c>
    </row>
    <row r="7" spans="2:7" ht="17.399999999999999" x14ac:dyDescent="0.3">
      <c r="B7" s="109">
        <f>IF('[1]Mens Breakaway'!$B$26="","",'[1]Mens Breakaway'!$A$26)</f>
        <v>9</v>
      </c>
      <c r="C7" s="110" t="str">
        <f>IF('[1]Mens Breakaway'!$B$26="","",'[1]Mens Breakaway'!$B$26)</f>
        <v>Cruz Lillico</v>
      </c>
      <c r="D7" s="111">
        <f>IF(OR('[1]Mens Breakaway'!$B$26="",'[1]Mens Breakaway'!$F$26=""),"",'[1]Mens Breakaway'!$F$26)</f>
        <v>4</v>
      </c>
      <c r="E7" s="109" t="str">
        <f>IF(OR('[1]Mens Breakaway'!$B$26="",'[1]Mens Breakaway'!$G$26=""),"",'[1]Mens Breakaway'!$G$26)</f>
        <v>1D</v>
      </c>
      <c r="F7" s="109">
        <f>IF(OR('[1]Mens Breakaway'!$B$26="",'[1]Mens Breakaway'!$H$26=""),"",'[1]Mens Breakaway'!$H$26)</f>
        <v>2</v>
      </c>
      <c r="G7" s="177">
        <f>IF(OR('[1]Mens Breakaway'!$B$26="",'[1]Mens Breakaway'!$I$26=""),"",'[1]Mens Breakaway'!$I$26)</f>
        <v>300</v>
      </c>
    </row>
    <row r="8" spans="2:7" ht="17.399999999999999" x14ac:dyDescent="0.3">
      <c r="B8" s="87">
        <f>IF('[1]Mens Breakaway'!$B$20="","",'[1]Mens Breakaway'!$A$20)</f>
        <v>3</v>
      </c>
      <c r="C8" s="88" t="str">
        <f>IF('[1]Mens Breakaway'!$B$20="","",'[1]Mens Breakaway'!$B$20)</f>
        <v>TJ Milne</v>
      </c>
      <c r="D8" s="89">
        <f>IF(OR('[1]Mens Breakaway'!$B$20="",'[1]Mens Breakaway'!$F$20=""),"",'[1]Mens Breakaway'!$F$20)</f>
        <v>4.0999999999999996</v>
      </c>
      <c r="E8" s="87" t="str">
        <f>IF(OR('[1]Mens Breakaway'!$B$20="",'[1]Mens Breakaway'!$G$20=""),"",'[1]Mens Breakaway'!$G$20)</f>
        <v>1D</v>
      </c>
      <c r="F8" s="87">
        <f>IF(OR('[1]Mens Breakaway'!$B$20="",'[1]Mens Breakaway'!$H$20=""),"",'[1]Mens Breakaway'!$H$20)</f>
        <v>3</v>
      </c>
      <c r="G8" s="90">
        <f>IF(OR('[1]Mens Breakaway'!$B$20="",'[1]Mens Breakaway'!$I$20=""),"",'[1]Mens Breakaway'!$I$20)</f>
        <v>0</v>
      </c>
    </row>
    <row r="9" spans="2:7" ht="17.399999999999999" x14ac:dyDescent="0.3">
      <c r="B9" s="87">
        <f>IF('[1]Mens Breakaway'!$B$30="","",'[1]Mens Breakaway'!$A$30)</f>
        <v>13</v>
      </c>
      <c r="C9" s="88" t="str">
        <f>IF('[1]Mens Breakaway'!$B$30="","",'[1]Mens Breakaway'!$B$30)</f>
        <v>Marty Lillico</v>
      </c>
      <c r="D9" s="89">
        <f>IF(OR('[1]Mens Breakaway'!$B$30="",'[1]Mens Breakaway'!$F$30=""),"",'[1]Mens Breakaway'!$F$30)</f>
        <v>4.5999999999999996</v>
      </c>
      <c r="E9" s="87" t="str">
        <f>IF(OR('[1]Mens Breakaway'!$B$30="",'[1]Mens Breakaway'!$G$30=""),"",'[1]Mens Breakaway'!$G$30)</f>
        <v>1D</v>
      </c>
      <c r="F9" s="87">
        <f>IF(OR('[1]Mens Breakaway'!$B$30="",'[1]Mens Breakaway'!$H$30=""),"",'[1]Mens Breakaway'!$H$30)</f>
        <v>4</v>
      </c>
      <c r="G9" s="90">
        <f>IF(OR('[1]Mens Breakaway'!$B$30="",'[1]Mens Breakaway'!$I$30=""),"",'[1]Mens Breakaway'!$I$30)</f>
        <v>0</v>
      </c>
    </row>
    <row r="10" spans="2:7" ht="17.399999999999999" x14ac:dyDescent="0.3">
      <c r="B10" s="87">
        <f>IF('[1]Mens Breakaway'!$B$24="","",'[1]Mens Breakaway'!$A$24)</f>
        <v>7</v>
      </c>
      <c r="C10" s="88" t="str">
        <f>IF('[1]Mens Breakaway'!$B$24="","",'[1]Mens Breakaway'!$B$24)</f>
        <v>Marty Lillico</v>
      </c>
      <c r="D10" s="89">
        <f>IF(OR('[1]Mens Breakaway'!$B$24="",'[1]Mens Breakaway'!$F$24=""),"",'[1]Mens Breakaway'!$F$24)</f>
        <v>4.8</v>
      </c>
      <c r="E10" s="87" t="str">
        <f>IF(OR('[1]Mens Breakaway'!$B$24="",'[1]Mens Breakaway'!$G$24=""),"",'[1]Mens Breakaway'!$G$24)</f>
        <v>1D</v>
      </c>
      <c r="F10" s="87">
        <f>IF(OR('[1]Mens Breakaway'!$B$24="",'[1]Mens Breakaway'!$H$24=""),"",'[1]Mens Breakaway'!$H$24)</f>
        <v>5</v>
      </c>
      <c r="G10" s="90">
        <f>IF(OR('[1]Mens Breakaway'!$B$24="",'[1]Mens Breakaway'!$I$24=""),"",'[1]Mens Breakaway'!$I$24)</f>
        <v>0</v>
      </c>
    </row>
    <row r="11" spans="2:7" ht="17.399999999999999" x14ac:dyDescent="0.3">
      <c r="B11" s="87">
        <f>IF('[1]Mens Breakaway'!$B$35="","",'[1]Mens Breakaway'!$A$35)</f>
        <v>18</v>
      </c>
      <c r="C11" s="88" t="str">
        <f>IF('[1]Mens Breakaway'!$B$35="","",'[1]Mens Breakaway'!$B$35)</f>
        <v>Jordan Richardson</v>
      </c>
      <c r="D11" s="89">
        <f>IF(OR('[1]Mens Breakaway'!$B$35="",'[1]Mens Breakaway'!$F$35=""),"",'[1]Mens Breakaway'!$F$35)</f>
        <v>4.9000000000000004</v>
      </c>
      <c r="E11" s="87" t="str">
        <f>IF(OR('[1]Mens Breakaway'!$B$35="",'[1]Mens Breakaway'!$G$35=""),"",'[1]Mens Breakaway'!$G$35)</f>
        <v>1D</v>
      </c>
      <c r="F11" s="87">
        <f>IF(OR('[1]Mens Breakaway'!$B$35="",'[1]Mens Breakaway'!$H$35=""),"",'[1]Mens Breakaway'!$H$35)</f>
        <v>6</v>
      </c>
      <c r="G11" s="90">
        <f>IF(OR('[1]Mens Breakaway'!$B$35="",'[1]Mens Breakaway'!$I$35=""),"",'[1]Mens Breakaway'!$I$35)</f>
        <v>0</v>
      </c>
    </row>
    <row r="12" spans="2:7" ht="17.399999999999999" x14ac:dyDescent="0.3">
      <c r="B12" s="87">
        <f>IF('[1]Mens Breakaway'!$B$31="","",'[1]Mens Breakaway'!$A$31)</f>
        <v>14</v>
      </c>
      <c r="C12" s="88" t="str">
        <f>IF('[1]Mens Breakaway'!$B$31="","",'[1]Mens Breakaway'!$B$31)</f>
        <v>Brennan Watson</v>
      </c>
      <c r="D12" s="89">
        <f>IF(OR('[1]Mens Breakaway'!$B$31="",'[1]Mens Breakaway'!$F$31=""),"",'[1]Mens Breakaway'!$F$31)</f>
        <v>4.99</v>
      </c>
      <c r="E12" s="87" t="str">
        <f>IF(OR('[1]Mens Breakaway'!$B$31="",'[1]Mens Breakaway'!$G$31=""),"",'[1]Mens Breakaway'!$G$31)</f>
        <v>1D</v>
      </c>
      <c r="F12" s="87">
        <f>IF(OR('[1]Mens Breakaway'!$B$31="",'[1]Mens Breakaway'!$H$31=""),"",'[1]Mens Breakaway'!$H$31)</f>
        <v>7</v>
      </c>
      <c r="G12" s="90">
        <f>IF(OR('[1]Mens Breakaway'!$B$31="",'[1]Mens Breakaway'!$I$31=""),"",'[1]Mens Breakaway'!$I$31)</f>
        <v>0</v>
      </c>
    </row>
    <row r="13" spans="2:7" ht="17.399999999999999" x14ac:dyDescent="0.3">
      <c r="B13" s="113">
        <f>IF('[1]Mens Breakaway'!$B$19="","",'[1]Mens Breakaway'!$A$19)</f>
        <v>2</v>
      </c>
      <c r="C13" s="114" t="str">
        <f>IF('[1]Mens Breakaway'!$B$19="","",'[1]Mens Breakaway'!$B$19)</f>
        <v>Rocky Ross</v>
      </c>
      <c r="D13" s="115">
        <f>IF(OR('[1]Mens Breakaway'!$B$19="",'[1]Mens Breakaway'!$F$19=""),"",'[1]Mens Breakaway'!$F$19)</f>
        <v>5.5</v>
      </c>
      <c r="E13" s="113" t="str">
        <f>IF(OR('[1]Mens Breakaway'!$B$19="",'[1]Mens Breakaway'!$G$19=""),"",'[1]Mens Breakaway'!$G$19)</f>
        <v>2D</v>
      </c>
      <c r="F13" s="113">
        <f>IF(OR('[1]Mens Breakaway'!$B$19="",'[1]Mens Breakaway'!$H$19=""),"",'[1]Mens Breakaway'!$H$19)</f>
        <v>1</v>
      </c>
      <c r="G13" s="178">
        <f>IF(OR('[1]Mens Breakaway'!$B$19="",'[1]Mens Breakaway'!$I$19=""),"",'[1]Mens Breakaway'!$I$19)</f>
        <v>300</v>
      </c>
    </row>
    <row r="14" spans="2:7" ht="17.399999999999999" x14ac:dyDescent="0.3">
      <c r="B14" s="113">
        <f>IF('[1]Mens Breakaway'!$B$28="","",'[1]Mens Breakaway'!$A$28)</f>
        <v>11</v>
      </c>
      <c r="C14" s="114" t="str">
        <f>IF('[1]Mens Breakaway'!$B$28="","",'[1]Mens Breakaway'!$B$28)</f>
        <v>Scott Schiffner</v>
      </c>
      <c r="D14" s="115">
        <f>IF(OR('[1]Mens Breakaway'!$B$28="",'[1]Mens Breakaway'!$F$28=""),"",'[1]Mens Breakaway'!$F$28)</f>
        <v>6.2</v>
      </c>
      <c r="E14" s="113" t="str">
        <f>IF(OR('[1]Mens Breakaway'!$B$28="",'[1]Mens Breakaway'!$G$28=""),"",'[1]Mens Breakaway'!$G$28)</f>
        <v>2D</v>
      </c>
      <c r="F14" s="113">
        <f>IF(OR('[1]Mens Breakaway'!$B$28="",'[1]Mens Breakaway'!$H$28=""),"",'[1]Mens Breakaway'!$H$28)</f>
        <v>2</v>
      </c>
      <c r="G14" s="178">
        <f>IF(OR('[1]Mens Breakaway'!$B$28="",'[1]Mens Breakaway'!$I$28=""),"",'[1]Mens Breakaway'!$I$28)</f>
        <v>200</v>
      </c>
    </row>
    <row r="15" spans="2:7" ht="17.399999999999999" x14ac:dyDescent="0.3">
      <c r="B15" s="87">
        <f>IF('[1]Mens Breakaway'!$B$23="","",'[1]Mens Breakaway'!$A$23)</f>
        <v>6</v>
      </c>
      <c r="C15" s="88" t="str">
        <f>IF('[1]Mens Breakaway'!$B$23="","",'[1]Mens Breakaway'!$B$23)</f>
        <v>Rocky Ross</v>
      </c>
      <c r="D15" s="89">
        <f>IF(OR('[1]Mens Breakaway'!$B$23="",'[1]Mens Breakaway'!$F$23=""),"",'[1]Mens Breakaway'!$F$23)</f>
        <v>13.1</v>
      </c>
      <c r="E15" s="87" t="str">
        <f>IF(OR('[1]Mens Breakaway'!$B$23="",'[1]Mens Breakaway'!$G$23=""),"",'[1]Mens Breakaway'!$G$23)</f>
        <v>2D</v>
      </c>
      <c r="F15" s="87">
        <f>IF(OR('[1]Mens Breakaway'!$B$23="",'[1]Mens Breakaway'!$H$23=""),"",'[1]Mens Breakaway'!$H$23)</f>
        <v>3</v>
      </c>
      <c r="G15" s="90">
        <f>IF(OR('[1]Mens Breakaway'!$B$23="",'[1]Mens Breakaway'!$I$23=""),"",'[1]Mens Breakaway'!$I$23)</f>
        <v>0</v>
      </c>
    </row>
    <row r="16" spans="2:7" ht="17.399999999999999" x14ac:dyDescent="0.3">
      <c r="B16" s="87">
        <f>IF('[1]Mens Breakaway'!$B$29="","",'[1]Mens Breakaway'!$A$29)</f>
        <v>12</v>
      </c>
      <c r="C16" s="88" t="str">
        <f>IF('[1]Mens Breakaway'!$B$29="","",'[1]Mens Breakaway'!$B$29)</f>
        <v>Rocky Ross</v>
      </c>
      <c r="D16" s="89">
        <f>IF(OR('[1]Mens Breakaway'!$B$29="",'[1]Mens Breakaway'!$F$29=""),"",'[1]Mens Breakaway'!$F$29)</f>
        <v>13.3</v>
      </c>
      <c r="E16" s="87" t="str">
        <f>IF(OR('[1]Mens Breakaway'!$B$29="",'[1]Mens Breakaway'!$G$29=""),"",'[1]Mens Breakaway'!$G$29)</f>
        <v>2D</v>
      </c>
      <c r="F16" s="87">
        <f>IF(OR('[1]Mens Breakaway'!$B$29="",'[1]Mens Breakaway'!$H$29=""),"",'[1]Mens Breakaway'!$H$29)</f>
        <v>4</v>
      </c>
      <c r="G16" s="90">
        <f>IF(OR('[1]Mens Breakaway'!$B$29="",'[1]Mens Breakaway'!$I$29=""),"",'[1]Mens Breakaway'!$I$29)</f>
        <v>0</v>
      </c>
    </row>
    <row r="17" spans="2:7" ht="17.399999999999999" x14ac:dyDescent="0.3">
      <c r="B17" s="87">
        <f>IF('[1]Mens Breakaway'!$B$18="","",'[1]Mens Breakaway'!$A$18)</f>
        <v>1</v>
      </c>
      <c r="C17" s="88" t="str">
        <f>IF('[1]Mens Breakaway'!$B$18="","",'[1]Mens Breakaway'!$B$18)</f>
        <v>Brennan Watson</v>
      </c>
      <c r="D17" s="89">
        <f>IF(OR('[1]Mens Breakaway'!$B$18="",'[1]Mens Breakaway'!$F$18=""),"",'[1]Mens Breakaway'!$F$18)</f>
        <v>13.5</v>
      </c>
      <c r="E17" s="87" t="str">
        <f>IF(OR('[1]Mens Breakaway'!$B$18="",'[1]Mens Breakaway'!$G$18=""),"",'[1]Mens Breakaway'!$G$18)</f>
        <v>2D</v>
      </c>
      <c r="F17" s="87">
        <f>IF(OR('[1]Mens Breakaway'!$B$18="",'[1]Mens Breakaway'!$H$18=""),"",'[1]Mens Breakaway'!$H$18)</f>
        <v>5</v>
      </c>
      <c r="G17" s="90">
        <f>IF(OR('[1]Mens Breakaway'!$B$18="",'[1]Mens Breakaway'!$I$18=""),"",'[1]Mens Breakaway'!$I$18)</f>
        <v>0</v>
      </c>
    </row>
    <row r="18" spans="2:7" ht="17.399999999999999" x14ac:dyDescent="0.3">
      <c r="B18" s="87">
        <f>IF('[1]Mens Breakaway'!$B$34="","",'[1]Mens Breakaway'!$A$34)</f>
        <v>17</v>
      </c>
      <c r="C18" s="88" t="str">
        <f>IF('[1]Mens Breakaway'!$B$34="","",'[1]Mens Breakaway'!$B$34)</f>
        <v>Scott Schiffner</v>
      </c>
      <c r="D18" s="89">
        <f>IF(OR('[1]Mens Breakaway'!$B$34="",'[1]Mens Breakaway'!$F$34=""),"",'[1]Mens Breakaway'!$F$34)</f>
        <v>13.5</v>
      </c>
      <c r="E18" s="87" t="str">
        <f>IF(OR('[1]Mens Breakaway'!$B$34="",'[1]Mens Breakaway'!$G$34=""),"",'[1]Mens Breakaway'!$G$34)</f>
        <v>2D</v>
      </c>
      <c r="F18" s="87">
        <f>IF(OR('[1]Mens Breakaway'!$B$34="",'[1]Mens Breakaway'!$H$34=""),"",'[1]Mens Breakaway'!$H$34)</f>
        <v>5</v>
      </c>
      <c r="G18" s="90">
        <f>IF(OR('[1]Mens Breakaway'!$B$34="",'[1]Mens Breakaway'!$I$34=""),"",'[1]Mens Breakaway'!$I$34)</f>
        <v>0</v>
      </c>
    </row>
    <row r="19" spans="2:7" ht="17.399999999999999" x14ac:dyDescent="0.3">
      <c r="B19" s="87">
        <f>IF('[1]Mens Breakaway'!$B$21="","",'[1]Mens Breakaway'!$A$21)</f>
        <v>4</v>
      </c>
      <c r="C19" s="88" t="str">
        <f>IF('[1]Mens Breakaway'!$B$21="","",'[1]Mens Breakaway'!$B$21)</f>
        <v>Jordan Richardson</v>
      </c>
      <c r="D19" s="89">
        <f>IF(OR('[1]Mens Breakaway'!$B$21="",'[1]Mens Breakaway'!$F$21=""),"",'[1]Mens Breakaway'!$F$21)</f>
        <v>1000</v>
      </c>
      <c r="E19" s="87" t="str">
        <f>IF(OR('[1]Mens Breakaway'!$B$21="",'[1]Mens Breakaway'!$G$21=""),"",'[1]Mens Breakaway'!$G$21)</f>
        <v>2D</v>
      </c>
      <c r="F19" s="87">
        <f>IF(OR('[1]Mens Breakaway'!$B$21="",'[1]Mens Breakaway'!$H$21=""),"",'[1]Mens Breakaway'!$H$21)</f>
        <v>7</v>
      </c>
      <c r="G19" s="90">
        <f>IF(OR('[1]Mens Breakaway'!$B$21="",'[1]Mens Breakaway'!$I$21=""),"",'[1]Mens Breakaway'!$I$21)</f>
        <v>0</v>
      </c>
    </row>
    <row r="20" spans="2:7" ht="17.399999999999999" x14ac:dyDescent="0.3">
      <c r="B20" s="87">
        <f>IF('[1]Mens Breakaway'!$B$22="","",'[1]Mens Breakaway'!$A$22)</f>
        <v>5</v>
      </c>
      <c r="C20" s="88" t="str">
        <f>IF('[1]Mens Breakaway'!$B$22="","",'[1]Mens Breakaway'!$B$22)</f>
        <v>Brennan Watson</v>
      </c>
      <c r="D20" s="89">
        <f>IF(OR('[1]Mens Breakaway'!$B$22="",'[1]Mens Breakaway'!$F$22=""),"",'[1]Mens Breakaway'!$F$22)</f>
        <v>1000</v>
      </c>
      <c r="E20" s="87" t="str">
        <f>IF(OR('[1]Mens Breakaway'!$B$22="",'[1]Mens Breakaway'!$G$22=""),"",'[1]Mens Breakaway'!$G$22)</f>
        <v>2D</v>
      </c>
      <c r="F20" s="87">
        <f>IF(OR('[1]Mens Breakaway'!$B$22="",'[1]Mens Breakaway'!$H$22=""),"",'[1]Mens Breakaway'!$H$22)</f>
        <v>7</v>
      </c>
      <c r="G20" s="90">
        <f>IF(OR('[1]Mens Breakaway'!$B$22="",'[1]Mens Breakaway'!$I$22=""),"",'[1]Mens Breakaway'!$I$22)</f>
        <v>0</v>
      </c>
    </row>
    <row r="21" spans="2:7" ht="17.399999999999999" x14ac:dyDescent="0.3">
      <c r="B21" s="87">
        <f>IF('[1]Mens Breakaway'!$B$25="","",'[1]Mens Breakaway'!$A$25)</f>
        <v>8</v>
      </c>
      <c r="C21" s="88" t="str">
        <f>IF('[1]Mens Breakaway'!$B$25="","",'[1]Mens Breakaway'!$B$25)</f>
        <v>Brennan Watson</v>
      </c>
      <c r="D21" s="89">
        <f>IF(OR('[1]Mens Breakaway'!$B$25="",'[1]Mens Breakaway'!$F$25=""),"",'[1]Mens Breakaway'!$F$25)</f>
        <v>1000</v>
      </c>
      <c r="E21" s="87" t="str">
        <f>IF(OR('[1]Mens Breakaway'!$B$25="",'[1]Mens Breakaway'!$G$25=""),"",'[1]Mens Breakaway'!$G$25)</f>
        <v>2D</v>
      </c>
      <c r="F21" s="87">
        <f>IF(OR('[1]Mens Breakaway'!$B$25="",'[1]Mens Breakaway'!$H$25=""),"",'[1]Mens Breakaway'!$H$25)</f>
        <v>7</v>
      </c>
      <c r="G21" s="90">
        <f>IF(OR('[1]Mens Breakaway'!$B$25="",'[1]Mens Breakaway'!$I$25=""),"",'[1]Mens Breakaway'!$I$25)</f>
        <v>0</v>
      </c>
    </row>
    <row r="22" spans="2:7" ht="17.399999999999999" x14ac:dyDescent="0.3">
      <c r="B22" s="87">
        <f>IF('[1]Mens Breakaway'!$B$27="","",'[1]Mens Breakaway'!$A$27)</f>
        <v>10</v>
      </c>
      <c r="C22" s="88" t="str">
        <f>IF('[1]Mens Breakaway'!$B$27="","",'[1]Mens Breakaway'!$B$27)</f>
        <v>Jordan Richardson</v>
      </c>
      <c r="D22" s="89">
        <f>IF(OR('[1]Mens Breakaway'!$B$27="",'[1]Mens Breakaway'!$F$27=""),"",'[1]Mens Breakaway'!$F$27)</f>
        <v>1000</v>
      </c>
      <c r="E22" s="87" t="str">
        <f>IF(OR('[1]Mens Breakaway'!$B$27="",'[1]Mens Breakaway'!$G$27=""),"",'[1]Mens Breakaway'!$G$27)</f>
        <v>2D</v>
      </c>
      <c r="F22" s="87">
        <f>IF(OR('[1]Mens Breakaway'!$B$27="",'[1]Mens Breakaway'!$H$27=""),"",'[1]Mens Breakaway'!$H$27)</f>
        <v>7</v>
      </c>
      <c r="G22" s="90">
        <f>IF(OR('[1]Mens Breakaway'!$B$27="",'[1]Mens Breakaway'!$I$27=""),"",'[1]Mens Breakaway'!$I$27)</f>
        <v>0</v>
      </c>
    </row>
    <row r="23" spans="2:7" ht="17.399999999999999" x14ac:dyDescent="0.3">
      <c r="B23" s="87">
        <f>IF('[1]Mens Breakaway'!$B$32="","",'[1]Mens Breakaway'!$A$32)</f>
        <v>15</v>
      </c>
      <c r="C23" s="88" t="str">
        <f>IF('[1]Mens Breakaway'!$B$32="","",'[1]Mens Breakaway'!$B$32)</f>
        <v>Cruz Lillico</v>
      </c>
      <c r="D23" s="89">
        <f>IF(OR('[1]Mens Breakaway'!$B$32="",'[1]Mens Breakaway'!$F$32=""),"",'[1]Mens Breakaway'!$F$32)</f>
        <v>1000</v>
      </c>
      <c r="E23" s="87" t="str">
        <f>IF(OR('[1]Mens Breakaway'!$B$32="",'[1]Mens Breakaway'!$G$32=""),"",'[1]Mens Breakaway'!$G$32)</f>
        <v>2D</v>
      </c>
      <c r="F23" s="87">
        <f>IF(OR('[1]Mens Breakaway'!$B$32="",'[1]Mens Breakaway'!$H$32=""),"",'[1]Mens Breakaway'!$H$32)</f>
        <v>7</v>
      </c>
      <c r="G23" s="90">
        <f>IF(OR('[1]Mens Breakaway'!$B$32="",'[1]Mens Breakaway'!$I$32=""),"",'[1]Mens Breakaway'!$I$32)</f>
        <v>0</v>
      </c>
    </row>
    <row r="24" spans="2:7" ht="17.399999999999999" x14ac:dyDescent="0.3">
      <c r="B24" s="87">
        <f>IF('[1]Mens Breakaway'!$B$33="","",'[1]Mens Breakaway'!$A$33)</f>
        <v>16</v>
      </c>
      <c r="C24" s="88" t="str">
        <f>IF('[1]Mens Breakaway'!$B$33="","",'[1]Mens Breakaway'!$B$33)</f>
        <v>Rocky Ross</v>
      </c>
      <c r="D24" s="89">
        <f>IF(OR('[1]Mens Breakaway'!$B$33="",'[1]Mens Breakaway'!$F$33=""),"",'[1]Mens Breakaway'!$F$33)</f>
        <v>1000</v>
      </c>
      <c r="E24" s="87" t="str">
        <f>IF(OR('[1]Mens Breakaway'!$B$33="",'[1]Mens Breakaway'!$G$33=""),"",'[1]Mens Breakaway'!$G$33)</f>
        <v>2D</v>
      </c>
      <c r="F24" s="87">
        <f>IF(OR('[1]Mens Breakaway'!$B$33="",'[1]Mens Breakaway'!$H$33=""),"",'[1]Mens Breakaway'!$H$33)</f>
        <v>7</v>
      </c>
      <c r="G24" s="90">
        <f>IF(OR('[1]Mens Breakaway'!$B$33="",'[1]Mens Breakaway'!$I$33=""),"",'[1]Mens Breakaway'!$I$33)</f>
        <v>0</v>
      </c>
    </row>
    <row r="26" spans="2:7" x14ac:dyDescent="0.3">
      <c r="G26" s="176">
        <f>SUM(G6:G25)</f>
        <v>1250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30CD-E578-41D4-B00E-77B50ABCE6B0}">
  <dimension ref="B2:G56"/>
  <sheetViews>
    <sheetView topLeftCell="A29" workbookViewId="0">
      <selection activeCell="C5" sqref="C5:G30"/>
    </sheetView>
  </sheetViews>
  <sheetFormatPr defaultRowHeight="14.4" x14ac:dyDescent="0.3"/>
  <cols>
    <col min="2" max="2" width="9.77734375" customWidth="1"/>
    <col min="3" max="3" width="30.77734375" customWidth="1"/>
    <col min="4" max="4" width="10.88671875" customWidth="1"/>
    <col min="5" max="5" width="13.88671875" customWidth="1"/>
    <col min="6" max="6" width="10.88671875" customWidth="1"/>
    <col min="7" max="7" width="16.44140625" customWidth="1"/>
  </cols>
  <sheetData>
    <row r="2" spans="2:7" ht="21" x14ac:dyDescent="0.4">
      <c r="C2" s="117" t="s">
        <v>117</v>
      </c>
    </row>
    <row r="3" spans="2:7" x14ac:dyDescent="0.3">
      <c r="C3" s="85" t="s">
        <v>118</v>
      </c>
    </row>
    <row r="4" spans="2:7" ht="41.4" x14ac:dyDescent="0.3">
      <c r="B4" s="118" t="s">
        <v>49</v>
      </c>
      <c r="C4" s="118" t="s">
        <v>50</v>
      </c>
      <c r="D4" s="118" t="s">
        <v>119</v>
      </c>
      <c r="E4" s="118" t="s">
        <v>120</v>
      </c>
      <c r="F4" s="118" t="s">
        <v>121</v>
      </c>
      <c r="G4" s="118" t="s">
        <v>122</v>
      </c>
    </row>
    <row r="5" spans="2:7" ht="17.399999999999999" x14ac:dyDescent="0.3">
      <c r="B5" s="109">
        <f>IF('[1]ALBRA Finals'!$B$43="","",'[1]ALBRA Finals'!$A$43)</f>
        <v>20</v>
      </c>
      <c r="C5" s="110" t="str">
        <f>IF('[1]ALBRA Finals'!$B$43="","",'[1]ALBRA Finals'!$B$43)</f>
        <v>Rylie Downling</v>
      </c>
      <c r="D5" s="111">
        <f>IF(OR('[1]ALBRA Finals'!$B$43="",'[1]ALBRA Finals'!$F$43=""),"",'[1]ALBRA Finals'!$F$43)</f>
        <v>3.3</v>
      </c>
      <c r="E5" s="109" t="str">
        <f>IF(OR('[1]ALBRA Finals'!$B$43="",'[1]ALBRA Finals'!$G$43=""),"",'[1]ALBRA Finals'!$G$43)</f>
        <v>1D</v>
      </c>
      <c r="F5" s="109">
        <f>IF(OR('[1]ALBRA Finals'!$B$43="",'[1]ALBRA Finals'!$H$43=""),"",'[1]ALBRA Finals'!$H$43)</f>
        <v>1</v>
      </c>
      <c r="G5" s="177">
        <f>IF(OR('[1]ALBRA Finals'!$B$43="",'[1]ALBRA Finals'!$I$43=""),"",'[1]ALBRA Finals'!$I$43)</f>
        <v>652.5</v>
      </c>
    </row>
    <row r="6" spans="2:7" ht="17.399999999999999" x14ac:dyDescent="0.3">
      <c r="B6" s="109">
        <f>IF('[1]ALBRA Finals'!$B$36="","",'[1]ALBRA Finals'!$A$36)</f>
        <v>13</v>
      </c>
      <c r="C6" s="110" t="str">
        <f>IF('[1]ALBRA Finals'!$B$36="","",'[1]ALBRA Finals'!$B$36)</f>
        <v>Caitlyn Kelly</v>
      </c>
      <c r="D6" s="111">
        <f>IF(OR('[1]ALBRA Finals'!$B$36="",'[1]ALBRA Finals'!$F$36=""),"",'[1]ALBRA Finals'!$F$36)</f>
        <v>3.4</v>
      </c>
      <c r="E6" s="109" t="str">
        <f>IF(OR('[1]ALBRA Finals'!$B$36="",'[1]ALBRA Finals'!$G$36=""),"",'[1]ALBRA Finals'!$G$36)</f>
        <v>1D</v>
      </c>
      <c r="F6" s="109">
        <f>IF(OR('[1]ALBRA Finals'!$B$36="",'[1]ALBRA Finals'!$H$36=""),"",'[1]ALBRA Finals'!$H$36)</f>
        <v>2</v>
      </c>
      <c r="G6" s="177">
        <f>IF(OR('[1]ALBRA Finals'!$B$36="",'[1]ALBRA Finals'!$I$36=""),"",'[1]ALBRA Finals'!$I$36)</f>
        <v>407.8125</v>
      </c>
    </row>
    <row r="7" spans="2:7" ht="17.399999999999999" x14ac:dyDescent="0.3">
      <c r="B7" s="109">
        <f>IF('[1]ALBRA Finals'!$B$59="","",'[1]ALBRA Finals'!$A$59)</f>
        <v>36</v>
      </c>
      <c r="C7" s="110" t="str">
        <f>IF('[1]ALBRA Finals'!$B$59="","",'[1]ALBRA Finals'!$B$59)</f>
        <v>Robyn Armstrong</v>
      </c>
      <c r="D7" s="111">
        <f>IF(OR('[1]ALBRA Finals'!$B$59="",'[1]ALBRA Finals'!$F$59=""),"",'[1]ALBRA Finals'!$F$59)</f>
        <v>3.4</v>
      </c>
      <c r="E7" s="109" t="str">
        <f>IF(OR('[1]ALBRA Finals'!$B$59="",'[1]ALBRA Finals'!$G$59=""),"",'[1]ALBRA Finals'!$G$59)</f>
        <v>1D</v>
      </c>
      <c r="F7" s="109">
        <f>IF(OR('[1]ALBRA Finals'!$B$59="",'[1]ALBRA Finals'!$H$59=""),"",'[1]ALBRA Finals'!$H$59)</f>
        <v>2</v>
      </c>
      <c r="G7" s="177">
        <f>IF(OR('[1]ALBRA Finals'!$B$59="",'[1]ALBRA Finals'!$I$59=""),"",'[1]ALBRA Finals'!$I$59)</f>
        <v>407.8125</v>
      </c>
    </row>
    <row r="8" spans="2:7" ht="17.399999999999999" x14ac:dyDescent="0.3">
      <c r="B8" s="109">
        <f>IF('[1]ALBRA Finals'!$B$68="","",'[1]ALBRA Finals'!$A$68)</f>
        <v>45</v>
      </c>
      <c r="C8" s="110" t="str">
        <f>IF('[1]ALBRA Finals'!$B$68="","",'[1]ALBRA Finals'!$B$68)</f>
        <v>Shaya Biever</v>
      </c>
      <c r="D8" s="111">
        <f>IF(OR('[1]ALBRA Finals'!$B$68="",'[1]ALBRA Finals'!$F$68=""),"",'[1]ALBRA Finals'!$F$68)</f>
        <v>3.6</v>
      </c>
      <c r="E8" s="109" t="str">
        <f>IF(OR('[1]ALBRA Finals'!$B$68="",'[1]ALBRA Finals'!$G$68=""),"",'[1]ALBRA Finals'!$G$68)</f>
        <v>1D</v>
      </c>
      <c r="F8" s="109">
        <f>IF(OR('[1]ALBRA Finals'!$B$68="",'[1]ALBRA Finals'!$H$68=""),"",'[1]ALBRA Finals'!$H$68)</f>
        <v>4</v>
      </c>
      <c r="G8" s="177">
        <f>IF(OR('[1]ALBRA Finals'!$B$68="",'[1]ALBRA Finals'!$I$68=""),"",'[1]ALBRA Finals'!$I$68)</f>
        <v>81.5625</v>
      </c>
    </row>
    <row r="9" spans="2:7" ht="17.399999999999999" x14ac:dyDescent="0.3">
      <c r="B9" s="109">
        <f>IF('[1]ALBRA Finals'!$B$70="","",'[1]ALBRA Finals'!$A$70)</f>
        <v>47</v>
      </c>
      <c r="C9" s="110" t="str">
        <f>IF('[1]ALBRA Finals'!$B$70="","",'[1]ALBRA Finals'!$B$70)</f>
        <v>Amanda Young</v>
      </c>
      <c r="D9" s="111">
        <f>IF(OR('[1]ALBRA Finals'!$B$70="",'[1]ALBRA Finals'!$F$70=""),"",'[1]ALBRA Finals'!$F$70)</f>
        <v>3.6</v>
      </c>
      <c r="E9" s="109" t="str">
        <f>IF(OR('[1]ALBRA Finals'!$B$70="",'[1]ALBRA Finals'!$G$70=""),"",'[1]ALBRA Finals'!$G$70)</f>
        <v>1D</v>
      </c>
      <c r="F9" s="109">
        <f>IF(OR('[1]ALBRA Finals'!$B$70="",'[1]ALBRA Finals'!$H$70=""),"",'[1]ALBRA Finals'!$H$70)</f>
        <v>4</v>
      </c>
      <c r="G9" s="177">
        <f>IF(OR('[1]ALBRA Finals'!$B$70="",'[1]ALBRA Finals'!$I$70=""),"",'[1]ALBRA Finals'!$I$70)</f>
        <v>81.5625</v>
      </c>
    </row>
    <row r="10" spans="2:7" ht="17.399999999999999" x14ac:dyDescent="0.3">
      <c r="B10" s="87">
        <f>IF('[1]ALBRA Finals'!$B$27="","",'[1]ALBRA Finals'!$A$27)</f>
        <v>4</v>
      </c>
      <c r="C10" s="88" t="str">
        <f>IF('[1]ALBRA Finals'!$B$27="","",'[1]ALBRA Finals'!$B$27)</f>
        <v>Jesse Armstrong</v>
      </c>
      <c r="D10" s="89">
        <f>IF(OR('[1]ALBRA Finals'!$B$27="",'[1]ALBRA Finals'!$F$27=""),"",'[1]ALBRA Finals'!$F$27)</f>
        <v>3.7</v>
      </c>
      <c r="E10" s="87" t="str">
        <f>IF(OR('[1]ALBRA Finals'!$B$27="",'[1]ALBRA Finals'!$G$27=""),"",'[1]ALBRA Finals'!$G$27)</f>
        <v>1D</v>
      </c>
      <c r="F10" s="87">
        <f>IF(OR('[1]ALBRA Finals'!$B$27="",'[1]ALBRA Finals'!$H$27=""),"",'[1]ALBRA Finals'!$H$27)</f>
        <v>6</v>
      </c>
      <c r="G10" s="90">
        <f>IF(OR('[1]ALBRA Finals'!$B$27="",'[1]ALBRA Finals'!$I$27=""),"",'[1]ALBRA Finals'!$I$27)</f>
        <v>0</v>
      </c>
    </row>
    <row r="11" spans="2:7" ht="17.399999999999999" x14ac:dyDescent="0.3">
      <c r="B11" s="87">
        <f>IF('[1]ALBRA Finals'!$B$31="","",'[1]ALBRA Finals'!$A$31)</f>
        <v>8</v>
      </c>
      <c r="C11" s="88" t="str">
        <f>IF('[1]ALBRA Finals'!$B$31="","",'[1]ALBRA Finals'!$B$31)</f>
        <v>Jessie Pearson</v>
      </c>
      <c r="D11" s="89">
        <f>IF(OR('[1]ALBRA Finals'!$B$31="",'[1]ALBRA Finals'!$F$31=""),"",'[1]ALBRA Finals'!$F$31)</f>
        <v>3.7</v>
      </c>
      <c r="E11" s="87" t="str">
        <f>IF(OR('[1]ALBRA Finals'!$B$31="",'[1]ALBRA Finals'!$G$31=""),"",'[1]ALBRA Finals'!$G$31)</f>
        <v>1D</v>
      </c>
      <c r="F11" s="87">
        <f>IF(OR('[1]ALBRA Finals'!$B$31="",'[1]ALBRA Finals'!$H$31=""),"",'[1]ALBRA Finals'!$H$31)</f>
        <v>6</v>
      </c>
      <c r="G11" s="90">
        <f>IF(OR('[1]ALBRA Finals'!$B$31="",'[1]ALBRA Finals'!$I$31=""),"",'[1]ALBRA Finals'!$I$31)</f>
        <v>0</v>
      </c>
    </row>
    <row r="12" spans="2:7" ht="17.399999999999999" x14ac:dyDescent="0.3">
      <c r="B12" s="87">
        <f>IF('[1]ALBRA Finals'!$B$46="","",'[1]ALBRA Finals'!$A$46)</f>
        <v>23</v>
      </c>
      <c r="C12" s="88" t="str">
        <f>IF('[1]ALBRA Finals'!$B$46="","",'[1]ALBRA Finals'!$B$46)</f>
        <v>Arlee Newsham</v>
      </c>
      <c r="D12" s="89">
        <f>IF(OR('[1]ALBRA Finals'!$B$46="",'[1]ALBRA Finals'!$F$46=""),"",'[1]ALBRA Finals'!$F$46)</f>
        <v>3.7</v>
      </c>
      <c r="E12" s="87" t="str">
        <f>IF(OR('[1]ALBRA Finals'!$B$46="",'[1]ALBRA Finals'!$G$46=""),"",'[1]ALBRA Finals'!$G$46)</f>
        <v>1D</v>
      </c>
      <c r="F12" s="87">
        <f>IF(OR('[1]ALBRA Finals'!$B$46="",'[1]ALBRA Finals'!$H$46=""),"",'[1]ALBRA Finals'!$H$46)</f>
        <v>6</v>
      </c>
      <c r="G12" s="90">
        <f>IF(OR('[1]ALBRA Finals'!$B$46="",'[1]ALBRA Finals'!$I$46=""),"",'[1]ALBRA Finals'!$I$46)</f>
        <v>0</v>
      </c>
    </row>
    <row r="13" spans="2:7" ht="17.399999999999999" x14ac:dyDescent="0.3">
      <c r="B13" s="87">
        <f>IF('[1]ALBRA Finals'!$B$24="","",'[1]ALBRA Finals'!$A$24)</f>
        <v>1</v>
      </c>
      <c r="C13" s="88" t="str">
        <f>IF('[1]ALBRA Finals'!$B$24="","",'[1]ALBRA Finals'!$B$24)</f>
        <v>Lilly Howlett</v>
      </c>
      <c r="D13" s="89">
        <f>IF(OR('[1]ALBRA Finals'!$B$24="",'[1]ALBRA Finals'!$F$24=""),"",'[1]ALBRA Finals'!$F$24)</f>
        <v>3.8</v>
      </c>
      <c r="E13" s="87" t="str">
        <f>IF(OR('[1]ALBRA Finals'!$B$24="",'[1]ALBRA Finals'!$G$24=""),"",'[1]ALBRA Finals'!$G$24)</f>
        <v>1D</v>
      </c>
      <c r="F13" s="87">
        <f>IF(OR('[1]ALBRA Finals'!$B$24="",'[1]ALBRA Finals'!$H$24=""),"",'[1]ALBRA Finals'!$H$24)</f>
        <v>9</v>
      </c>
      <c r="G13" s="90">
        <f>IF(OR('[1]ALBRA Finals'!$B$24="",'[1]ALBRA Finals'!$I$24=""),"",'[1]ALBRA Finals'!$I$24)</f>
        <v>0</v>
      </c>
    </row>
    <row r="14" spans="2:7" ht="17.399999999999999" x14ac:dyDescent="0.3">
      <c r="B14" s="87">
        <f>IF('[1]ALBRA Finals'!$B$28="","",'[1]ALBRA Finals'!$A$28)</f>
        <v>5</v>
      </c>
      <c r="C14" s="88" t="str">
        <f>IF('[1]ALBRA Finals'!$B$28="","",'[1]ALBRA Finals'!$B$28)</f>
        <v>Shelby Corr</v>
      </c>
      <c r="D14" s="89">
        <f>IF(OR('[1]ALBRA Finals'!$B$28="",'[1]ALBRA Finals'!$F$28=""),"",'[1]ALBRA Finals'!$F$28)</f>
        <v>3.9</v>
      </c>
      <c r="E14" s="87" t="str">
        <f>IF(OR('[1]ALBRA Finals'!$B$28="",'[1]ALBRA Finals'!$G$28=""),"",'[1]ALBRA Finals'!$G$28)</f>
        <v>1D</v>
      </c>
      <c r="F14" s="87">
        <f>IF(OR('[1]ALBRA Finals'!$B$28="",'[1]ALBRA Finals'!$H$28=""),"",'[1]ALBRA Finals'!$H$28)</f>
        <v>10</v>
      </c>
      <c r="G14" s="90">
        <f>IF(OR('[1]ALBRA Finals'!$B$28="",'[1]ALBRA Finals'!$I$28=""),"",'[1]ALBRA Finals'!$I$28)</f>
        <v>0</v>
      </c>
    </row>
    <row r="15" spans="2:7" ht="17.399999999999999" x14ac:dyDescent="0.3">
      <c r="B15" s="87">
        <f>IF('[1]ALBRA Finals'!$B$69="","",'[1]ALBRA Finals'!$A$69)</f>
        <v>46</v>
      </c>
      <c r="C15" s="88" t="str">
        <f>IF('[1]ALBRA Finals'!$B$69="","",'[1]ALBRA Finals'!$B$69)</f>
        <v>Aubrey Ross</v>
      </c>
      <c r="D15" s="89">
        <f>IF(OR('[1]ALBRA Finals'!$B$69="",'[1]ALBRA Finals'!$F$69=""),"",'[1]ALBRA Finals'!$F$69)</f>
        <v>4</v>
      </c>
      <c r="E15" s="87" t="str">
        <f>IF(OR('[1]ALBRA Finals'!$B$69="",'[1]ALBRA Finals'!$G$69=""),"",'[1]ALBRA Finals'!$G$69)</f>
        <v>1D</v>
      </c>
      <c r="F15" s="87">
        <f>IF(OR('[1]ALBRA Finals'!$B$69="",'[1]ALBRA Finals'!$H$69=""),"",'[1]ALBRA Finals'!$H$69)</f>
        <v>11</v>
      </c>
      <c r="G15" s="90">
        <f>IF(OR('[1]ALBRA Finals'!$B$69="",'[1]ALBRA Finals'!$I$69=""),"",'[1]ALBRA Finals'!$I$69)</f>
        <v>0</v>
      </c>
    </row>
    <row r="16" spans="2:7" ht="17.399999999999999" x14ac:dyDescent="0.3">
      <c r="B16" s="87">
        <f>IF('[1]ALBRA Finals'!$B$62="","",'[1]ALBRA Finals'!$A$62)</f>
        <v>39</v>
      </c>
      <c r="C16" s="88" t="str">
        <f>IF('[1]ALBRA Finals'!$B$62="","",'[1]ALBRA Finals'!$B$62)</f>
        <v>Molly Becker</v>
      </c>
      <c r="D16" s="89">
        <f>IF(OR('[1]ALBRA Finals'!$B$62="",'[1]ALBRA Finals'!$F$62=""),"",'[1]ALBRA Finals'!$F$62)</f>
        <v>4.0999999999999996</v>
      </c>
      <c r="E16" s="87" t="str">
        <f>IF(OR('[1]ALBRA Finals'!$B$62="",'[1]ALBRA Finals'!$G$62=""),"",'[1]ALBRA Finals'!$G$62)</f>
        <v>1D</v>
      </c>
      <c r="F16" s="87">
        <f>IF(OR('[1]ALBRA Finals'!$B$62="",'[1]ALBRA Finals'!$H$62=""),"",'[1]ALBRA Finals'!$H$62)</f>
        <v>12</v>
      </c>
      <c r="G16" s="90">
        <f>IF(OR('[1]ALBRA Finals'!$B$62="",'[1]ALBRA Finals'!$I$62=""),"",'[1]ALBRA Finals'!$I$62)</f>
        <v>0</v>
      </c>
    </row>
    <row r="17" spans="2:7" ht="17.399999999999999" x14ac:dyDescent="0.3">
      <c r="B17" s="87">
        <f>IF('[1]ALBRA Finals'!$B$50="","",'[1]ALBRA Finals'!$A$50)</f>
        <v>27</v>
      </c>
      <c r="C17" s="88" t="str">
        <f>IF('[1]ALBRA Finals'!$B$50="","",'[1]ALBRA Finals'!$B$50)</f>
        <v>Dawn-Marie Branden</v>
      </c>
      <c r="D17" s="89">
        <f>IF(OR('[1]ALBRA Finals'!$B$50="",'[1]ALBRA Finals'!$F$50=""),"",'[1]ALBRA Finals'!$F$50)</f>
        <v>4.2</v>
      </c>
      <c r="E17" s="87" t="str">
        <f>IF(OR('[1]ALBRA Finals'!$B$50="",'[1]ALBRA Finals'!$G$50=""),"",'[1]ALBRA Finals'!$G$50)</f>
        <v>1D</v>
      </c>
      <c r="F17" s="87">
        <f>IF(OR('[1]ALBRA Finals'!$B$50="",'[1]ALBRA Finals'!$H$50=""),"",'[1]ALBRA Finals'!$H$50)</f>
        <v>13</v>
      </c>
      <c r="G17" s="90">
        <f>IF(OR('[1]ALBRA Finals'!$B$50="",'[1]ALBRA Finals'!$I$50=""),"",'[1]ALBRA Finals'!$I$50)</f>
        <v>0</v>
      </c>
    </row>
    <row r="18" spans="2:7" ht="17.399999999999999" x14ac:dyDescent="0.3">
      <c r="B18" s="113">
        <f>IF('[1]ALBRA Finals'!$B$33="","",'[1]ALBRA Finals'!$A$33)</f>
        <v>10</v>
      </c>
      <c r="C18" s="114" t="str">
        <f>IF('[1]ALBRA Finals'!$B$33="","",'[1]ALBRA Finals'!$B$33)</f>
        <v>Hadley Schiffner</v>
      </c>
      <c r="D18" s="115">
        <f>IF(OR('[1]ALBRA Finals'!$B$33="",'[1]ALBRA Finals'!$F$33=""),"",'[1]ALBRA Finals'!$F$33)</f>
        <v>4.5</v>
      </c>
      <c r="E18" s="113" t="str">
        <f>IF(OR('[1]ALBRA Finals'!$B$33="",'[1]ALBRA Finals'!$G$33=""),"",'[1]ALBRA Finals'!$G$33)</f>
        <v>2D</v>
      </c>
      <c r="F18" s="113">
        <f>IF(OR('[1]ALBRA Finals'!$B$33="",'[1]ALBRA Finals'!$H$33=""),"",'[1]ALBRA Finals'!$H$33)</f>
        <v>1</v>
      </c>
      <c r="G18" s="178">
        <f>IF(OR('[1]ALBRA Finals'!$B$33="",'[1]ALBRA Finals'!$I$33=""),"",'[1]ALBRA Finals'!$I$33)</f>
        <v>380.625</v>
      </c>
    </row>
    <row r="19" spans="2:7" ht="17.399999999999999" x14ac:dyDescent="0.3">
      <c r="B19" s="113">
        <f>IF('[1]ALBRA Finals'!$B$47="","",'[1]ALBRA Finals'!$A$47)</f>
        <v>24</v>
      </c>
      <c r="C19" s="114" t="str">
        <f>IF('[1]ALBRA Finals'!$B$47="","",'[1]ALBRA Finals'!$B$47)</f>
        <v>Brynn Freemark</v>
      </c>
      <c r="D19" s="115">
        <f>IF(OR('[1]ALBRA Finals'!$B$47="",'[1]ALBRA Finals'!$F$47=""),"",'[1]ALBRA Finals'!$F$47)</f>
        <v>4.5</v>
      </c>
      <c r="E19" s="113" t="str">
        <f>IF(OR('[1]ALBRA Finals'!$B$47="",'[1]ALBRA Finals'!$G$47=""),"",'[1]ALBRA Finals'!$G$47)</f>
        <v>2D</v>
      </c>
      <c r="F19" s="113">
        <f>IF(OR('[1]ALBRA Finals'!$B$47="",'[1]ALBRA Finals'!$H$47=""),"",'[1]ALBRA Finals'!$H$47)</f>
        <v>1</v>
      </c>
      <c r="G19" s="178">
        <f>IF(OR('[1]ALBRA Finals'!$B$47="",'[1]ALBRA Finals'!$I$47=""),"",'[1]ALBRA Finals'!$I$47)</f>
        <v>380.625</v>
      </c>
    </row>
    <row r="20" spans="2:7" ht="17.399999999999999" x14ac:dyDescent="0.3">
      <c r="B20" s="113">
        <f>IF('[1]ALBRA Finals'!$B$52="","",'[1]ALBRA Finals'!$A$52)</f>
        <v>29</v>
      </c>
      <c r="C20" s="114" t="str">
        <f>IF('[1]ALBRA Finals'!$B$52="","",'[1]ALBRA Finals'!$B$52)</f>
        <v>Angie Thompson</v>
      </c>
      <c r="D20" s="115">
        <f>IF(OR('[1]ALBRA Finals'!$B$52="",'[1]ALBRA Finals'!$F$52=""),"",'[1]ALBRA Finals'!$F$52)</f>
        <v>4.5</v>
      </c>
      <c r="E20" s="113" t="str">
        <f>IF(OR('[1]ALBRA Finals'!$B$52="",'[1]ALBRA Finals'!$G$52=""),"",'[1]ALBRA Finals'!$G$52)</f>
        <v>2D</v>
      </c>
      <c r="F20" s="113">
        <f>IF(OR('[1]ALBRA Finals'!$B$52="",'[1]ALBRA Finals'!$H$52=""),"",'[1]ALBRA Finals'!$H$52)</f>
        <v>1</v>
      </c>
      <c r="G20" s="178">
        <f>IF(OR('[1]ALBRA Finals'!$B$52="",'[1]ALBRA Finals'!$I$52=""),"",'[1]ALBRA Finals'!$I$52)</f>
        <v>380.625</v>
      </c>
    </row>
    <row r="21" spans="2:7" ht="17.399999999999999" x14ac:dyDescent="0.3">
      <c r="B21" s="113">
        <f>IF('[1]ALBRA Finals'!$B$61="","",'[1]ALBRA Finals'!$A$61)</f>
        <v>38</v>
      </c>
      <c r="C21" s="114" t="str">
        <f>IF('[1]ALBRA Finals'!$B$61="","",'[1]ALBRA Finals'!$B$61)</f>
        <v>Kyla Kelly</v>
      </c>
      <c r="D21" s="115">
        <f>IF(OR('[1]ALBRA Finals'!$B$61="",'[1]ALBRA Finals'!$F$61=""),"",'[1]ALBRA Finals'!$F$61)</f>
        <v>4.5999999999999996</v>
      </c>
      <c r="E21" s="113" t="str">
        <f>IF(OR('[1]ALBRA Finals'!$B$61="",'[1]ALBRA Finals'!$G$61=""),"",'[1]ALBRA Finals'!$G$61)</f>
        <v>2D</v>
      </c>
      <c r="F21" s="113">
        <f>IF(OR('[1]ALBRA Finals'!$B$61="",'[1]ALBRA Finals'!$H$61=""),"",'[1]ALBRA Finals'!$H$61)</f>
        <v>4</v>
      </c>
      <c r="G21" s="178">
        <f>IF(OR('[1]ALBRA Finals'!$B$61="",'[1]ALBRA Finals'!$I$61=""),"",'[1]ALBRA Finals'!$I$61)</f>
        <v>126.875</v>
      </c>
    </row>
    <row r="22" spans="2:7" ht="17.399999999999999" x14ac:dyDescent="0.3">
      <c r="B22" s="87">
        <f>IF('[1]ALBRA Finals'!$B$45="","",'[1]ALBRA Finals'!$A$45)</f>
        <v>22</v>
      </c>
      <c r="C22" s="88" t="str">
        <f>IF('[1]ALBRA Finals'!$B$45="","",'[1]ALBRA Finals'!$B$45)</f>
        <v>Ashley Reinhardt</v>
      </c>
      <c r="D22" s="89">
        <f>IF(OR('[1]ALBRA Finals'!$B$45="",'[1]ALBRA Finals'!$F$45=""),"",'[1]ALBRA Finals'!$F$45)</f>
        <v>4.9000000000000004</v>
      </c>
      <c r="E22" s="87" t="str">
        <f>IF(OR('[1]ALBRA Finals'!$B$45="",'[1]ALBRA Finals'!$G$45=""),"",'[1]ALBRA Finals'!$G$45)</f>
        <v>2D</v>
      </c>
      <c r="F22" s="87">
        <f>IF(OR('[1]ALBRA Finals'!$B$45="",'[1]ALBRA Finals'!$H$45=""),"",'[1]ALBRA Finals'!$H$45)</f>
        <v>5</v>
      </c>
      <c r="G22" s="90">
        <f>IF(OR('[1]ALBRA Finals'!$B$45="",'[1]ALBRA Finals'!$I$45=""),"",'[1]ALBRA Finals'!$I$45)</f>
        <v>0</v>
      </c>
    </row>
    <row r="23" spans="2:7" ht="17.399999999999999" x14ac:dyDescent="0.3">
      <c r="B23" s="87">
        <f>IF('[1]ALBRA Finals'!$B$26="","",'[1]ALBRA Finals'!$A$26)</f>
        <v>3</v>
      </c>
      <c r="C23" s="88" t="str">
        <f>IF('[1]ALBRA Finals'!$B$26="","",'[1]ALBRA Finals'!$B$26)</f>
        <v>Megan Wills</v>
      </c>
      <c r="D23" s="89">
        <f>IF(OR('[1]ALBRA Finals'!$B$26="",'[1]ALBRA Finals'!$F$26=""),"",'[1]ALBRA Finals'!$F$26)</f>
        <v>5</v>
      </c>
      <c r="E23" s="87" t="str">
        <f>IF(OR('[1]ALBRA Finals'!$B$26="",'[1]ALBRA Finals'!$G$26=""),"",'[1]ALBRA Finals'!$G$26)</f>
        <v>2D</v>
      </c>
      <c r="F23" s="87">
        <f>IF(OR('[1]ALBRA Finals'!$B$26="",'[1]ALBRA Finals'!$H$26=""),"",'[1]ALBRA Finals'!$H$26)</f>
        <v>6</v>
      </c>
      <c r="G23" s="90">
        <f>IF(OR('[1]ALBRA Finals'!$B$26="",'[1]ALBRA Finals'!$I$26=""),"",'[1]ALBRA Finals'!$I$26)</f>
        <v>0</v>
      </c>
    </row>
    <row r="24" spans="2:7" ht="17.399999999999999" x14ac:dyDescent="0.3">
      <c r="B24" s="87">
        <f>IF('[1]ALBRA Finals'!$B$66="","",'[1]ALBRA Finals'!$A$66)</f>
        <v>43</v>
      </c>
      <c r="C24" s="88" t="str">
        <f>IF('[1]ALBRA Finals'!$B$66="","",'[1]ALBRA Finals'!$B$66)</f>
        <v>Molly Burke</v>
      </c>
      <c r="D24" s="89">
        <f>IF(OR('[1]ALBRA Finals'!$B$66="",'[1]ALBRA Finals'!$F$66=""),"",'[1]ALBRA Finals'!$F$66)</f>
        <v>5</v>
      </c>
      <c r="E24" s="87" t="str">
        <f>IF(OR('[1]ALBRA Finals'!$B$66="",'[1]ALBRA Finals'!$G$66=""),"",'[1]ALBRA Finals'!$G$66)</f>
        <v>2D</v>
      </c>
      <c r="F24" s="87">
        <f>IF(OR('[1]ALBRA Finals'!$B$66="",'[1]ALBRA Finals'!$H$66=""),"",'[1]ALBRA Finals'!$H$66)</f>
        <v>6</v>
      </c>
      <c r="G24" s="90">
        <f>IF(OR('[1]ALBRA Finals'!$B$66="",'[1]ALBRA Finals'!$I$66=""),"",'[1]ALBRA Finals'!$I$66)</f>
        <v>0</v>
      </c>
    </row>
    <row r="25" spans="2:7" ht="17.399999999999999" x14ac:dyDescent="0.3">
      <c r="B25" s="87">
        <f>IF('[1]ALBRA Finals'!$B$51="","",'[1]ALBRA Finals'!$A$51)</f>
        <v>28</v>
      </c>
      <c r="C25" s="88" t="str">
        <f>IF('[1]ALBRA Finals'!$B$51="","",'[1]ALBRA Finals'!$B$51)</f>
        <v>Wren Denham</v>
      </c>
      <c r="D25" s="89">
        <f>IF(OR('[1]ALBRA Finals'!$B$51="",'[1]ALBRA Finals'!$F$51=""),"",'[1]ALBRA Finals'!$F$51)</f>
        <v>5.0999999999999996</v>
      </c>
      <c r="E25" s="87" t="str">
        <f>IF(OR('[1]ALBRA Finals'!$B$51="",'[1]ALBRA Finals'!$G$51=""),"",'[1]ALBRA Finals'!$G$51)</f>
        <v>2D</v>
      </c>
      <c r="F25" s="87">
        <f>IF(OR('[1]ALBRA Finals'!$B$51="",'[1]ALBRA Finals'!$H$51=""),"",'[1]ALBRA Finals'!$H$51)</f>
        <v>8</v>
      </c>
      <c r="G25" s="90">
        <f>IF(OR('[1]ALBRA Finals'!$B$51="",'[1]ALBRA Finals'!$I$51=""),"",'[1]ALBRA Finals'!$I$51)</f>
        <v>0</v>
      </c>
    </row>
    <row r="26" spans="2:7" ht="17.399999999999999" x14ac:dyDescent="0.3">
      <c r="B26" s="87">
        <f>IF('[1]ALBRA Finals'!$B$54="","",'[1]ALBRA Finals'!$A$54)</f>
        <v>31</v>
      </c>
      <c r="C26" s="88" t="str">
        <f>IF('[1]ALBRA Finals'!$B$54="","",'[1]ALBRA Finals'!$B$54)</f>
        <v>Jacy Spreen</v>
      </c>
      <c r="D26" s="89">
        <f>IF(OR('[1]ALBRA Finals'!$B$54="",'[1]ALBRA Finals'!$F$54=""),"",'[1]ALBRA Finals'!$F$54)</f>
        <v>5.6</v>
      </c>
      <c r="E26" s="87" t="str">
        <f>IF(OR('[1]ALBRA Finals'!$B$54="",'[1]ALBRA Finals'!$G$54=""),"",'[1]ALBRA Finals'!$G$54)</f>
        <v>2D</v>
      </c>
      <c r="F26" s="87">
        <f>IF(OR('[1]ALBRA Finals'!$B$54="",'[1]ALBRA Finals'!$H$54=""),"",'[1]ALBRA Finals'!$H$54)</f>
        <v>9</v>
      </c>
      <c r="G26" s="90">
        <f>IF(OR('[1]ALBRA Finals'!$B$54="",'[1]ALBRA Finals'!$I$54=""),"",'[1]ALBRA Finals'!$I$54)</f>
        <v>0</v>
      </c>
    </row>
    <row r="27" spans="2:7" ht="17.399999999999999" x14ac:dyDescent="0.3">
      <c r="B27" s="123">
        <f>IF('[1]ALBRA Finals'!$B$49="","",'[1]ALBRA Finals'!$A$49)</f>
        <v>26</v>
      </c>
      <c r="C27" s="124" t="str">
        <f>IF('[1]ALBRA Finals'!$B$49="","",'[1]ALBRA Finals'!$B$49)</f>
        <v>Lara Kelly</v>
      </c>
      <c r="D27" s="125">
        <f>IF(OR('[1]ALBRA Finals'!$B$49="",'[1]ALBRA Finals'!$F$49=""),"",'[1]ALBRA Finals'!$F$49)</f>
        <v>5.9</v>
      </c>
      <c r="E27" s="123" t="str">
        <f>IF(OR('[1]ALBRA Finals'!$B$49="",'[1]ALBRA Finals'!$G$49=""),"",'[1]ALBRA Finals'!$G$49)</f>
        <v>3D</v>
      </c>
      <c r="F27" s="123">
        <f>IF(OR('[1]ALBRA Finals'!$B$49="",'[1]ALBRA Finals'!$H$49=""),"",'[1]ALBRA Finals'!$H$49)</f>
        <v>1</v>
      </c>
      <c r="G27" s="179">
        <f>IF(OR('[1]ALBRA Finals'!$B$49="",'[1]ALBRA Finals'!$I$49=""),"",'[1]ALBRA Finals'!$I$49)</f>
        <v>290</v>
      </c>
    </row>
    <row r="28" spans="2:7" ht="17.399999999999999" x14ac:dyDescent="0.3">
      <c r="B28" s="123">
        <f>IF('[1]ALBRA Finals'!$B$30="","",'[1]ALBRA Finals'!$A$30)</f>
        <v>7</v>
      </c>
      <c r="C28" s="124" t="str">
        <f>IF('[1]ALBRA Finals'!$B$30="","",'[1]ALBRA Finals'!$B$30)</f>
        <v>Brittany Schuck</v>
      </c>
      <c r="D28" s="125">
        <f>IF(OR('[1]ALBRA Finals'!$B$30="",'[1]ALBRA Finals'!$F$30=""),"",'[1]ALBRA Finals'!$F$30)</f>
        <v>6.4</v>
      </c>
      <c r="E28" s="123" t="str">
        <f>IF(OR('[1]ALBRA Finals'!$B$30="",'[1]ALBRA Finals'!$G$30=""),"",'[1]ALBRA Finals'!$G$30)</f>
        <v>3D</v>
      </c>
      <c r="F28" s="123">
        <f>IF(OR('[1]ALBRA Finals'!$B$30="",'[1]ALBRA Finals'!$H$30=""),"",'[1]ALBRA Finals'!$H$30)</f>
        <v>2</v>
      </c>
      <c r="G28" s="179">
        <f>IF(OR('[1]ALBRA Finals'!$B$30="",'[1]ALBRA Finals'!$I$30=""),"",'[1]ALBRA Finals'!$I$30)</f>
        <v>217.5</v>
      </c>
    </row>
    <row r="29" spans="2:7" ht="17.399999999999999" x14ac:dyDescent="0.3">
      <c r="B29" s="123">
        <f>IF('[1]ALBRA Finals'!$B$67="","",'[1]ALBRA Finals'!$A$67)</f>
        <v>44</v>
      </c>
      <c r="C29" s="124" t="str">
        <f>IF('[1]ALBRA Finals'!$B$67="","",'[1]ALBRA Finals'!$B$67)</f>
        <v>Rebekah Erickson</v>
      </c>
      <c r="D29" s="125">
        <f>IF(OR('[1]ALBRA Finals'!$B$67="",'[1]ALBRA Finals'!$F$67=""),"",'[1]ALBRA Finals'!$F$67)</f>
        <v>13.4</v>
      </c>
      <c r="E29" s="123" t="str">
        <f>IF(OR('[1]ALBRA Finals'!$B$67="",'[1]ALBRA Finals'!$G$67=""),"",'[1]ALBRA Finals'!$G$67)</f>
        <v>3D</v>
      </c>
      <c r="F29" s="123">
        <f>IF(OR('[1]ALBRA Finals'!$B$67="",'[1]ALBRA Finals'!$H$67=""),"",'[1]ALBRA Finals'!$H$67)</f>
        <v>3</v>
      </c>
      <c r="G29" s="179">
        <f>IF(OR('[1]ALBRA Finals'!$B$67="",'[1]ALBRA Finals'!$I$67=""),"",'[1]ALBRA Finals'!$I$67)</f>
        <v>145</v>
      </c>
    </row>
    <row r="30" spans="2:7" ht="17.399999999999999" x14ac:dyDescent="0.3">
      <c r="B30" s="123">
        <f>IF('[1]ALBRA Finals'!$B$56="","",'[1]ALBRA Finals'!$A$56)</f>
        <v>33</v>
      </c>
      <c r="C30" s="124" t="str">
        <f>IF('[1]ALBRA Finals'!$B$56="","",'[1]ALBRA Finals'!$B$56)</f>
        <v>Maysa Schiffner</v>
      </c>
      <c r="D30" s="125">
        <f>IF(OR('[1]ALBRA Finals'!$B$56="",'[1]ALBRA Finals'!$F$56=""),"",'[1]ALBRA Finals'!$F$56)</f>
        <v>13.7</v>
      </c>
      <c r="E30" s="123" t="str">
        <f>IF(OR('[1]ALBRA Finals'!$B$56="",'[1]ALBRA Finals'!$G$56=""),"",'[1]ALBRA Finals'!$G$56)</f>
        <v>3D</v>
      </c>
      <c r="F30" s="123">
        <f>IF(OR('[1]ALBRA Finals'!$B$56="",'[1]ALBRA Finals'!$H$56=""),"",'[1]ALBRA Finals'!$H$56)</f>
        <v>4</v>
      </c>
      <c r="G30" s="179">
        <f>IF(OR('[1]ALBRA Finals'!$B$56="",'[1]ALBRA Finals'!$I$56=""),"",'[1]ALBRA Finals'!$I$56)</f>
        <v>72.5</v>
      </c>
    </row>
    <row r="31" spans="2:7" ht="17.399999999999999" x14ac:dyDescent="0.3">
      <c r="B31" s="87">
        <f>IF('[1]ALBRA Finals'!$B$40="","",'[1]ALBRA Finals'!$A$40)</f>
        <v>17</v>
      </c>
      <c r="C31" s="88" t="str">
        <f>IF('[1]ALBRA Finals'!$B$40="","",'[1]ALBRA Finals'!$B$40)</f>
        <v>Lonnie Mounkes</v>
      </c>
      <c r="D31" s="89">
        <f>IF(OR('[1]ALBRA Finals'!$B$40="",'[1]ALBRA Finals'!$F$40=""),"",'[1]ALBRA Finals'!$F$40)</f>
        <v>14</v>
      </c>
      <c r="E31" s="87" t="str">
        <f>IF(OR('[1]ALBRA Finals'!$B$40="",'[1]ALBRA Finals'!$G$40=""),"",'[1]ALBRA Finals'!$G$40)</f>
        <v>3D</v>
      </c>
      <c r="F31" s="87">
        <f>IF(OR('[1]ALBRA Finals'!$B$40="",'[1]ALBRA Finals'!$H$40=""),"",'[1]ALBRA Finals'!$H$40)</f>
        <v>5</v>
      </c>
      <c r="G31" s="90">
        <f>IF(OR('[1]ALBRA Finals'!$B$40="",'[1]ALBRA Finals'!$I$40=""),"",'[1]ALBRA Finals'!$I$40)</f>
        <v>0</v>
      </c>
    </row>
    <row r="32" spans="2:7" ht="17.399999999999999" x14ac:dyDescent="0.3">
      <c r="B32" s="87">
        <f>IF('[1]ALBRA Finals'!$B$65="","",'[1]ALBRA Finals'!$A$65)</f>
        <v>42</v>
      </c>
      <c r="C32" s="88" t="str">
        <f>IF('[1]ALBRA Finals'!$B$65="","",'[1]ALBRA Finals'!$B$65)</f>
        <v>Acacia Milne</v>
      </c>
      <c r="D32" s="89">
        <f>IF(OR('[1]ALBRA Finals'!$B$65="",'[1]ALBRA Finals'!$F$65=""),"",'[1]ALBRA Finals'!$F$65)</f>
        <v>15.6</v>
      </c>
      <c r="E32" s="87" t="str">
        <f>IF(OR('[1]ALBRA Finals'!$B$65="",'[1]ALBRA Finals'!$G$65=""),"",'[1]ALBRA Finals'!$G$65)</f>
        <v>3D</v>
      </c>
      <c r="F32" s="87">
        <f>IF(OR('[1]ALBRA Finals'!$B$65="",'[1]ALBRA Finals'!$H$65=""),"",'[1]ALBRA Finals'!$H$65)</f>
        <v>6</v>
      </c>
      <c r="G32" s="90">
        <f>IF(OR('[1]ALBRA Finals'!$B$65="",'[1]ALBRA Finals'!$I$65=""),"",'[1]ALBRA Finals'!$I$65)</f>
        <v>0</v>
      </c>
    </row>
    <row r="33" spans="2:7" ht="17.399999999999999" x14ac:dyDescent="0.3">
      <c r="B33" s="87">
        <f>IF('[1]ALBRA Finals'!$B$25="","",'[1]ALBRA Finals'!$A$25)</f>
        <v>2</v>
      </c>
      <c r="C33" s="88" t="str">
        <f>IF('[1]ALBRA Finals'!$B$25="","",'[1]ALBRA Finals'!$B$25)</f>
        <v>Syphonna Leipert</v>
      </c>
      <c r="D33" s="89">
        <f>IF(OR('[1]ALBRA Finals'!$B$25="",'[1]ALBRA Finals'!$F$25=""),"",'[1]ALBRA Finals'!$F$25)</f>
        <v>1000</v>
      </c>
      <c r="E33" s="87" t="str">
        <f>IF(OR('[1]ALBRA Finals'!$B$25="",'[1]ALBRA Finals'!$G$25=""),"",'[1]ALBRA Finals'!$G$25)</f>
        <v>3D</v>
      </c>
      <c r="F33" s="87">
        <f>IF(OR('[1]ALBRA Finals'!$B$25="",'[1]ALBRA Finals'!$H$25=""),"",'[1]ALBRA Finals'!$H$25)</f>
        <v>7</v>
      </c>
      <c r="G33" s="90">
        <f>IF(OR('[1]ALBRA Finals'!$B$25="",'[1]ALBRA Finals'!$I$25=""),"",'[1]ALBRA Finals'!$I$25)</f>
        <v>0</v>
      </c>
    </row>
    <row r="34" spans="2:7" ht="17.399999999999999" x14ac:dyDescent="0.3">
      <c r="B34" s="87">
        <f>IF('[1]ALBRA Finals'!$B$29="","",'[1]ALBRA Finals'!$A$29)</f>
        <v>6</v>
      </c>
      <c r="C34" s="88" t="str">
        <f>IF('[1]ALBRA Finals'!$B$29="","",'[1]ALBRA Finals'!$B$29)</f>
        <v>TJ Nash</v>
      </c>
      <c r="D34" s="89">
        <f>IF(OR('[1]ALBRA Finals'!$B$29="",'[1]ALBRA Finals'!$F$29=""),"",'[1]ALBRA Finals'!$F$29)</f>
        <v>1000</v>
      </c>
      <c r="E34" s="87" t="str">
        <f>IF(OR('[1]ALBRA Finals'!$B$29="",'[1]ALBRA Finals'!$G$29=""),"",'[1]ALBRA Finals'!$G$29)</f>
        <v>3D</v>
      </c>
      <c r="F34" s="87">
        <f>IF(OR('[1]ALBRA Finals'!$B$29="",'[1]ALBRA Finals'!$H$29=""),"",'[1]ALBRA Finals'!$H$29)</f>
        <v>7</v>
      </c>
      <c r="G34" s="90">
        <f>IF(OR('[1]ALBRA Finals'!$B$29="",'[1]ALBRA Finals'!$I$29=""),"",'[1]ALBRA Finals'!$I$29)</f>
        <v>0</v>
      </c>
    </row>
    <row r="35" spans="2:7" ht="17.399999999999999" x14ac:dyDescent="0.3">
      <c r="B35" s="87">
        <f>IF('[1]ALBRA Finals'!$B$32="","",'[1]ALBRA Finals'!$A$32)</f>
        <v>9</v>
      </c>
      <c r="C35" s="88" t="str">
        <f>IF('[1]ALBRA Finals'!$B$32="","",'[1]ALBRA Finals'!$B$32)</f>
        <v>Hanna Leitch</v>
      </c>
      <c r="D35" s="89">
        <f>IF(OR('[1]ALBRA Finals'!$B$32="",'[1]ALBRA Finals'!$F$32=""),"",'[1]ALBRA Finals'!$F$32)</f>
        <v>1000</v>
      </c>
      <c r="E35" s="87" t="str">
        <f>IF(OR('[1]ALBRA Finals'!$B$32="",'[1]ALBRA Finals'!$G$32=""),"",'[1]ALBRA Finals'!$G$32)</f>
        <v>3D</v>
      </c>
      <c r="F35" s="87">
        <f>IF(OR('[1]ALBRA Finals'!$B$32="",'[1]ALBRA Finals'!$H$32=""),"",'[1]ALBRA Finals'!$H$32)</f>
        <v>7</v>
      </c>
      <c r="G35" s="90">
        <f>IF(OR('[1]ALBRA Finals'!$B$32="",'[1]ALBRA Finals'!$I$32=""),"",'[1]ALBRA Finals'!$I$32)</f>
        <v>0</v>
      </c>
    </row>
    <row r="36" spans="2:7" ht="17.399999999999999" x14ac:dyDescent="0.3">
      <c r="B36" s="87">
        <f>IF('[1]ALBRA Finals'!$B$34="","",'[1]ALBRA Finals'!$A$34)</f>
        <v>11</v>
      </c>
      <c r="C36" s="88" t="str">
        <f>IF('[1]ALBRA Finals'!$B$34="","",'[1]ALBRA Finals'!$B$34)</f>
        <v>Ashley Gunsch</v>
      </c>
      <c r="D36" s="89">
        <f>IF(OR('[1]ALBRA Finals'!$B$34="",'[1]ALBRA Finals'!$F$34=""),"",'[1]ALBRA Finals'!$F$34)</f>
        <v>1000</v>
      </c>
      <c r="E36" s="87" t="str">
        <f>IF(OR('[1]ALBRA Finals'!$B$34="",'[1]ALBRA Finals'!$G$34=""),"",'[1]ALBRA Finals'!$G$34)</f>
        <v>3D</v>
      </c>
      <c r="F36" s="87">
        <f>IF(OR('[1]ALBRA Finals'!$B$34="",'[1]ALBRA Finals'!$H$34=""),"",'[1]ALBRA Finals'!$H$34)</f>
        <v>7</v>
      </c>
      <c r="G36" s="90">
        <f>IF(OR('[1]ALBRA Finals'!$B$34="",'[1]ALBRA Finals'!$I$34=""),"",'[1]ALBRA Finals'!$I$34)</f>
        <v>0</v>
      </c>
    </row>
    <row r="37" spans="2:7" ht="17.399999999999999" x14ac:dyDescent="0.3">
      <c r="B37" s="87">
        <f>IF('[1]ALBRA Finals'!$B$35="","",'[1]ALBRA Finals'!$A$35)</f>
        <v>12</v>
      </c>
      <c r="C37" s="88" t="str">
        <f>IF('[1]ALBRA Finals'!$B$35="","",'[1]ALBRA Finals'!$B$35)</f>
        <v>Shelby Rodoninski</v>
      </c>
      <c r="D37" s="89">
        <f>IF(OR('[1]ALBRA Finals'!$B$35="",'[1]ALBRA Finals'!$F$35=""),"",'[1]ALBRA Finals'!$F$35)</f>
        <v>1000</v>
      </c>
      <c r="E37" s="87" t="str">
        <f>IF(OR('[1]ALBRA Finals'!$B$35="",'[1]ALBRA Finals'!$G$35=""),"",'[1]ALBRA Finals'!$G$35)</f>
        <v>3D</v>
      </c>
      <c r="F37" s="87">
        <f>IF(OR('[1]ALBRA Finals'!$B$35="",'[1]ALBRA Finals'!$H$35=""),"",'[1]ALBRA Finals'!$H$35)</f>
        <v>7</v>
      </c>
      <c r="G37" s="90">
        <f>IF(OR('[1]ALBRA Finals'!$B$35="",'[1]ALBRA Finals'!$I$35=""),"",'[1]ALBRA Finals'!$I$35)</f>
        <v>0</v>
      </c>
    </row>
    <row r="38" spans="2:7" ht="17.399999999999999" x14ac:dyDescent="0.3">
      <c r="B38" s="87">
        <f>IF('[1]ALBRA Finals'!$B$37="","",'[1]ALBRA Finals'!$A$37)</f>
        <v>14</v>
      </c>
      <c r="C38" s="88" t="str">
        <f>IF('[1]ALBRA Finals'!$B$37="","",'[1]ALBRA Finals'!$B$37)</f>
        <v>Desiree Macor</v>
      </c>
      <c r="D38" s="89">
        <f>IF(OR('[1]ALBRA Finals'!$B$37="",'[1]ALBRA Finals'!$F$37=""),"",'[1]ALBRA Finals'!$F$37)</f>
        <v>1000</v>
      </c>
      <c r="E38" s="87" t="str">
        <f>IF(OR('[1]ALBRA Finals'!$B$37="",'[1]ALBRA Finals'!$G$37=""),"",'[1]ALBRA Finals'!$G$37)</f>
        <v>3D</v>
      </c>
      <c r="F38" s="87">
        <f>IF(OR('[1]ALBRA Finals'!$B$37="",'[1]ALBRA Finals'!$H$37=""),"",'[1]ALBRA Finals'!$H$37)</f>
        <v>7</v>
      </c>
      <c r="G38" s="90">
        <f>IF(OR('[1]ALBRA Finals'!$B$37="",'[1]ALBRA Finals'!$I$37=""),"",'[1]ALBRA Finals'!$I$37)</f>
        <v>0</v>
      </c>
    </row>
    <row r="39" spans="2:7" ht="17.399999999999999" x14ac:dyDescent="0.3">
      <c r="B39" s="87">
        <f>IF('[1]ALBRA Finals'!$B$38="","",'[1]ALBRA Finals'!$A$38)</f>
        <v>15</v>
      </c>
      <c r="C39" s="88" t="str">
        <f>IF('[1]ALBRA Finals'!$B$38="","",'[1]ALBRA Finals'!$B$38)</f>
        <v>Sadie Johanneson</v>
      </c>
      <c r="D39" s="89">
        <f>IF(OR('[1]ALBRA Finals'!$B$38="",'[1]ALBRA Finals'!$F$38=""),"",'[1]ALBRA Finals'!$F$38)</f>
        <v>1000</v>
      </c>
      <c r="E39" s="87" t="str">
        <f>IF(OR('[1]ALBRA Finals'!$B$38="",'[1]ALBRA Finals'!$G$38=""),"",'[1]ALBRA Finals'!$G$38)</f>
        <v>3D</v>
      </c>
      <c r="F39" s="87">
        <f>IF(OR('[1]ALBRA Finals'!$B$38="",'[1]ALBRA Finals'!$H$38=""),"",'[1]ALBRA Finals'!$H$38)</f>
        <v>7</v>
      </c>
      <c r="G39" s="90">
        <f>IF(OR('[1]ALBRA Finals'!$B$38="",'[1]ALBRA Finals'!$I$38=""),"",'[1]ALBRA Finals'!$I$38)</f>
        <v>0</v>
      </c>
    </row>
    <row r="40" spans="2:7" ht="17.399999999999999" x14ac:dyDescent="0.3">
      <c r="B40" s="87">
        <f>IF('[1]ALBRA Finals'!$B$39="","",'[1]ALBRA Finals'!$A$39)</f>
        <v>16</v>
      </c>
      <c r="C40" s="88" t="str">
        <f>IF('[1]ALBRA Finals'!$B$39="","",'[1]ALBRA Finals'!$B$39)</f>
        <v>Trina Banks</v>
      </c>
      <c r="D40" s="89">
        <f>IF(OR('[1]ALBRA Finals'!$B$39="",'[1]ALBRA Finals'!$F$39=""),"",'[1]ALBRA Finals'!$F$39)</f>
        <v>1000</v>
      </c>
      <c r="E40" s="87" t="str">
        <f>IF(OR('[1]ALBRA Finals'!$B$39="",'[1]ALBRA Finals'!$G$39=""),"",'[1]ALBRA Finals'!$G$39)</f>
        <v>3D</v>
      </c>
      <c r="F40" s="87">
        <f>IF(OR('[1]ALBRA Finals'!$B$39="",'[1]ALBRA Finals'!$H$39=""),"",'[1]ALBRA Finals'!$H$39)</f>
        <v>7</v>
      </c>
      <c r="G40" s="90">
        <f>IF(OR('[1]ALBRA Finals'!$B$39="",'[1]ALBRA Finals'!$I$39=""),"",'[1]ALBRA Finals'!$I$39)</f>
        <v>0</v>
      </c>
    </row>
    <row r="41" spans="2:7" ht="17.399999999999999" x14ac:dyDescent="0.3">
      <c r="B41" s="87">
        <f>IF('[1]ALBRA Finals'!$B$41="","",'[1]ALBRA Finals'!$A$41)</f>
        <v>18</v>
      </c>
      <c r="C41" s="88" t="str">
        <f>IF('[1]ALBRA Finals'!$B$41="","",'[1]ALBRA Finals'!$B$41)</f>
        <v>Katy Watson</v>
      </c>
      <c r="D41" s="89">
        <f>IF(OR('[1]ALBRA Finals'!$B$41="",'[1]ALBRA Finals'!$F$41=""),"",'[1]ALBRA Finals'!$F$41)</f>
        <v>1000</v>
      </c>
      <c r="E41" s="87" t="str">
        <f>IF(OR('[1]ALBRA Finals'!$B$41="",'[1]ALBRA Finals'!$G$41=""),"",'[1]ALBRA Finals'!$G$41)</f>
        <v>3D</v>
      </c>
      <c r="F41" s="87">
        <f>IF(OR('[1]ALBRA Finals'!$B$41="",'[1]ALBRA Finals'!$H$41=""),"",'[1]ALBRA Finals'!$H$41)</f>
        <v>7</v>
      </c>
      <c r="G41" s="90">
        <f>IF(OR('[1]ALBRA Finals'!$B$41="",'[1]ALBRA Finals'!$I$41=""),"",'[1]ALBRA Finals'!$I$41)</f>
        <v>0</v>
      </c>
    </row>
    <row r="42" spans="2:7" ht="17.399999999999999" x14ac:dyDescent="0.3">
      <c r="B42" s="87">
        <f>IF('[1]ALBRA Finals'!$B$42="","",'[1]ALBRA Finals'!$A$42)</f>
        <v>19</v>
      </c>
      <c r="C42" s="88" t="str">
        <f>IF('[1]ALBRA Finals'!$B$42="","",'[1]ALBRA Finals'!$B$42)</f>
        <v>Beth Stewart</v>
      </c>
      <c r="D42" s="89">
        <f>IF(OR('[1]ALBRA Finals'!$B$42="",'[1]ALBRA Finals'!$F$42=""),"",'[1]ALBRA Finals'!$F$42)</f>
        <v>1000</v>
      </c>
      <c r="E42" s="87" t="str">
        <f>IF(OR('[1]ALBRA Finals'!$B$42="",'[1]ALBRA Finals'!$G$42=""),"",'[1]ALBRA Finals'!$G$42)</f>
        <v>3D</v>
      </c>
      <c r="F42" s="87">
        <f>IF(OR('[1]ALBRA Finals'!$B$42="",'[1]ALBRA Finals'!$H$42=""),"",'[1]ALBRA Finals'!$H$42)</f>
        <v>7</v>
      </c>
      <c r="G42" s="90">
        <f>IF(OR('[1]ALBRA Finals'!$B$42="",'[1]ALBRA Finals'!$I$42=""),"",'[1]ALBRA Finals'!$I$42)</f>
        <v>0</v>
      </c>
    </row>
    <row r="43" spans="2:7" ht="17.399999999999999" x14ac:dyDescent="0.3">
      <c r="B43" s="87">
        <f>IF('[1]ALBRA Finals'!$B$44="","",'[1]ALBRA Finals'!$A$44)</f>
        <v>21</v>
      </c>
      <c r="C43" s="88" t="str">
        <f>IF('[1]ALBRA Finals'!$B$44="","",'[1]ALBRA Finals'!$B$44)</f>
        <v>Cassidy Clark</v>
      </c>
      <c r="D43" s="89">
        <f>IF(OR('[1]ALBRA Finals'!$B$44="",'[1]ALBRA Finals'!$F$44=""),"",'[1]ALBRA Finals'!$F$44)</f>
        <v>1000</v>
      </c>
      <c r="E43" s="87" t="str">
        <f>IF(OR('[1]ALBRA Finals'!$B$44="",'[1]ALBRA Finals'!$G$44=""),"",'[1]ALBRA Finals'!$G$44)</f>
        <v>3D</v>
      </c>
      <c r="F43" s="87">
        <f>IF(OR('[1]ALBRA Finals'!$B$44="",'[1]ALBRA Finals'!$H$44=""),"",'[1]ALBRA Finals'!$H$44)</f>
        <v>7</v>
      </c>
      <c r="G43" s="90">
        <f>IF(OR('[1]ALBRA Finals'!$B$44="",'[1]ALBRA Finals'!$I$44=""),"",'[1]ALBRA Finals'!$I$44)</f>
        <v>0</v>
      </c>
    </row>
    <row r="44" spans="2:7" ht="17.399999999999999" x14ac:dyDescent="0.3">
      <c r="B44" s="87">
        <f>IF('[1]ALBRA Finals'!$B$48="","",'[1]ALBRA Finals'!$A$48)</f>
        <v>25</v>
      </c>
      <c r="C44" s="88" t="str">
        <f>IF('[1]ALBRA Finals'!$B$48="","",'[1]ALBRA Finals'!$B$48)</f>
        <v>Danita Harish</v>
      </c>
      <c r="D44" s="89">
        <f>IF(OR('[1]ALBRA Finals'!$B$48="",'[1]ALBRA Finals'!$F$48=""),"",'[1]ALBRA Finals'!$F$48)</f>
        <v>1000</v>
      </c>
      <c r="E44" s="87" t="str">
        <f>IF(OR('[1]ALBRA Finals'!$B$48="",'[1]ALBRA Finals'!$G$48=""),"",'[1]ALBRA Finals'!$G$48)</f>
        <v>3D</v>
      </c>
      <c r="F44" s="87">
        <f>IF(OR('[1]ALBRA Finals'!$B$48="",'[1]ALBRA Finals'!$H$48=""),"",'[1]ALBRA Finals'!$H$48)</f>
        <v>7</v>
      </c>
      <c r="G44" s="90">
        <f>IF(OR('[1]ALBRA Finals'!$B$48="",'[1]ALBRA Finals'!$I$48=""),"",'[1]ALBRA Finals'!$I$48)</f>
        <v>0</v>
      </c>
    </row>
    <row r="45" spans="2:7" ht="17.399999999999999" x14ac:dyDescent="0.3">
      <c r="B45" s="87">
        <f>IF('[1]ALBRA Finals'!$B$53="","",'[1]ALBRA Finals'!$A$53)</f>
        <v>30</v>
      </c>
      <c r="C45" s="88" t="str">
        <f>IF('[1]ALBRA Finals'!$B$53="","",'[1]ALBRA Finals'!$B$53)</f>
        <v>Paiten Axten</v>
      </c>
      <c r="D45" s="89">
        <f>IF(OR('[1]ALBRA Finals'!$B$53="",'[1]ALBRA Finals'!$F$53=""),"",'[1]ALBRA Finals'!$F$53)</f>
        <v>1000</v>
      </c>
      <c r="E45" s="87" t="str">
        <f>IF(OR('[1]ALBRA Finals'!$B$53="",'[1]ALBRA Finals'!$G$53=""),"",'[1]ALBRA Finals'!$G$53)</f>
        <v>3D</v>
      </c>
      <c r="F45" s="87">
        <f>IF(OR('[1]ALBRA Finals'!$B$53="",'[1]ALBRA Finals'!$H$53=""),"",'[1]ALBRA Finals'!$H$53)</f>
        <v>7</v>
      </c>
      <c r="G45" s="90">
        <f>IF(OR('[1]ALBRA Finals'!$B$53="",'[1]ALBRA Finals'!$I$53=""),"",'[1]ALBRA Finals'!$I$53)</f>
        <v>0</v>
      </c>
    </row>
    <row r="46" spans="2:7" ht="17.399999999999999" x14ac:dyDescent="0.3">
      <c r="B46" s="87">
        <f>IF('[1]ALBRA Finals'!$B$55="","",'[1]ALBRA Finals'!$A$55)</f>
        <v>32</v>
      </c>
      <c r="C46" s="88" t="str">
        <f>IF('[1]ALBRA Finals'!$B$55="","",'[1]ALBRA Finals'!$B$55)</f>
        <v>Taylor Flewelling</v>
      </c>
      <c r="D46" s="89">
        <f>IF(OR('[1]ALBRA Finals'!$B$55="",'[1]ALBRA Finals'!$F$55=""),"",'[1]ALBRA Finals'!$F$55)</f>
        <v>1000</v>
      </c>
      <c r="E46" s="87" t="str">
        <f>IF(OR('[1]ALBRA Finals'!$B$55="",'[1]ALBRA Finals'!$G$55=""),"",'[1]ALBRA Finals'!$G$55)</f>
        <v>3D</v>
      </c>
      <c r="F46" s="87">
        <f>IF(OR('[1]ALBRA Finals'!$B$55="",'[1]ALBRA Finals'!$H$55=""),"",'[1]ALBRA Finals'!$H$55)</f>
        <v>7</v>
      </c>
      <c r="G46" s="90">
        <f>IF(OR('[1]ALBRA Finals'!$B$55="",'[1]ALBRA Finals'!$I$55=""),"",'[1]ALBRA Finals'!$I$55)</f>
        <v>0</v>
      </c>
    </row>
    <row r="47" spans="2:7" ht="17.399999999999999" x14ac:dyDescent="0.3">
      <c r="B47" s="87">
        <f>IF('[1]ALBRA Finals'!$B$57="","",'[1]ALBRA Finals'!$A$57)</f>
        <v>34</v>
      </c>
      <c r="C47" s="88" t="str">
        <f>IF('[1]ALBRA Finals'!$B$57="","",'[1]ALBRA Finals'!$B$57)</f>
        <v>Kally Wills</v>
      </c>
      <c r="D47" s="89">
        <f>IF(OR('[1]ALBRA Finals'!$B$57="",'[1]ALBRA Finals'!$F$57=""),"",'[1]ALBRA Finals'!$F$57)</f>
        <v>1000</v>
      </c>
      <c r="E47" s="87" t="str">
        <f>IF(OR('[1]ALBRA Finals'!$B$57="",'[1]ALBRA Finals'!$G$57=""),"",'[1]ALBRA Finals'!$G$57)</f>
        <v>3D</v>
      </c>
      <c r="F47" s="87">
        <f>IF(OR('[1]ALBRA Finals'!$B$57="",'[1]ALBRA Finals'!$H$57=""),"",'[1]ALBRA Finals'!$H$57)</f>
        <v>7</v>
      </c>
      <c r="G47" s="90">
        <f>IF(OR('[1]ALBRA Finals'!$B$57="",'[1]ALBRA Finals'!$I$57=""),"",'[1]ALBRA Finals'!$I$57)</f>
        <v>0</v>
      </c>
    </row>
    <row r="48" spans="2:7" ht="17.399999999999999" x14ac:dyDescent="0.3">
      <c r="B48" s="87">
        <f>IF('[1]ALBRA Finals'!$B$58="","",'[1]ALBRA Finals'!$A$58)</f>
        <v>35</v>
      </c>
      <c r="C48" s="88" t="str">
        <f>IF('[1]ALBRA Finals'!$B$58="","",'[1]ALBRA Finals'!$B$58)</f>
        <v>Kim Rowley</v>
      </c>
      <c r="D48" s="89">
        <f>IF(OR('[1]ALBRA Finals'!$B$58="",'[1]ALBRA Finals'!$F$58=""),"",'[1]ALBRA Finals'!$F$58)</f>
        <v>1000</v>
      </c>
      <c r="E48" s="87" t="str">
        <f>IF(OR('[1]ALBRA Finals'!$B$58="",'[1]ALBRA Finals'!$G$58=""),"",'[1]ALBRA Finals'!$G$58)</f>
        <v>3D</v>
      </c>
      <c r="F48" s="87">
        <f>IF(OR('[1]ALBRA Finals'!$B$58="",'[1]ALBRA Finals'!$H$58=""),"",'[1]ALBRA Finals'!$H$58)</f>
        <v>7</v>
      </c>
      <c r="G48" s="90">
        <f>IF(OR('[1]ALBRA Finals'!$B$58="",'[1]ALBRA Finals'!$I$58=""),"",'[1]ALBRA Finals'!$I$58)</f>
        <v>0</v>
      </c>
    </row>
    <row r="49" spans="2:7" ht="17.399999999999999" x14ac:dyDescent="0.3">
      <c r="B49" s="87">
        <f>IF('[1]ALBRA Finals'!$B$60="","",'[1]ALBRA Finals'!$A$60)</f>
        <v>37</v>
      </c>
      <c r="C49" s="88" t="str">
        <f>IF('[1]ALBRA Finals'!$B$60="","",'[1]ALBRA Finals'!$B$60)</f>
        <v>Ashlie Mounkes</v>
      </c>
      <c r="D49" s="89">
        <f>IF(OR('[1]ALBRA Finals'!$B$60="",'[1]ALBRA Finals'!$F$60=""),"",'[1]ALBRA Finals'!$F$60)</f>
        <v>1000</v>
      </c>
      <c r="E49" s="87" t="str">
        <f>IF(OR('[1]ALBRA Finals'!$B$60="",'[1]ALBRA Finals'!$G$60=""),"",'[1]ALBRA Finals'!$G$60)</f>
        <v>3D</v>
      </c>
      <c r="F49" s="87">
        <f>IF(OR('[1]ALBRA Finals'!$B$60="",'[1]ALBRA Finals'!$H$60=""),"",'[1]ALBRA Finals'!$H$60)</f>
        <v>7</v>
      </c>
      <c r="G49" s="90">
        <f>IF(OR('[1]ALBRA Finals'!$B$60="",'[1]ALBRA Finals'!$I$60=""),"",'[1]ALBRA Finals'!$I$60)</f>
        <v>0</v>
      </c>
    </row>
    <row r="50" spans="2:7" ht="17.399999999999999" x14ac:dyDescent="0.3">
      <c r="B50" s="87">
        <f>IF('[1]ALBRA Finals'!$B$63="","",'[1]ALBRA Finals'!$A$63)</f>
        <v>40</v>
      </c>
      <c r="C50" s="88" t="str">
        <f>IF('[1]ALBRA Finals'!$B$63="","",'[1]ALBRA Finals'!$B$63)</f>
        <v>Tegan Poitras</v>
      </c>
      <c r="D50" s="89">
        <f>IF(OR('[1]ALBRA Finals'!$B$63="",'[1]ALBRA Finals'!$F$63=""),"",'[1]ALBRA Finals'!$F$63)</f>
        <v>1000</v>
      </c>
      <c r="E50" s="87" t="str">
        <f>IF(OR('[1]ALBRA Finals'!$B$63="",'[1]ALBRA Finals'!$G$63=""),"",'[1]ALBRA Finals'!$G$63)</f>
        <v>3D</v>
      </c>
      <c r="F50" s="87">
        <f>IF(OR('[1]ALBRA Finals'!$B$63="",'[1]ALBRA Finals'!$H$63=""),"",'[1]ALBRA Finals'!$H$63)</f>
        <v>7</v>
      </c>
      <c r="G50" s="90">
        <f>IF(OR('[1]ALBRA Finals'!$B$63="",'[1]ALBRA Finals'!$I$63=""),"",'[1]ALBRA Finals'!$I$63)</f>
        <v>0</v>
      </c>
    </row>
    <row r="51" spans="2:7" ht="17.399999999999999" x14ac:dyDescent="0.3">
      <c r="B51" s="87">
        <f>IF('[1]ALBRA Finals'!$B$64="","",'[1]ALBRA Finals'!$A$64)</f>
        <v>41</v>
      </c>
      <c r="C51" s="88" t="str">
        <f>IF('[1]ALBRA Finals'!$B$64="","",'[1]ALBRA Finals'!$B$64)</f>
        <v>Payton Becker</v>
      </c>
      <c r="D51" s="89">
        <f>IF(OR('[1]ALBRA Finals'!$B$64="",'[1]ALBRA Finals'!$F$64=""),"",'[1]ALBRA Finals'!$F$64)</f>
        <v>1000</v>
      </c>
      <c r="E51" s="87" t="str">
        <f>IF(OR('[1]ALBRA Finals'!$B$64="",'[1]ALBRA Finals'!$G$64=""),"",'[1]ALBRA Finals'!$G$64)</f>
        <v>3D</v>
      </c>
      <c r="F51" s="87">
        <f>IF(OR('[1]ALBRA Finals'!$B$64="",'[1]ALBRA Finals'!$H$64=""),"",'[1]ALBRA Finals'!$H$64)</f>
        <v>7</v>
      </c>
      <c r="G51" s="90">
        <f>IF(OR('[1]ALBRA Finals'!$B$64="",'[1]ALBRA Finals'!$I$64=""),"",'[1]ALBRA Finals'!$I$64)</f>
        <v>0</v>
      </c>
    </row>
    <row r="52" spans="2:7" ht="17.399999999999999" x14ac:dyDescent="0.3">
      <c r="B52" s="87">
        <f>IF('[1]ALBRA Finals'!$B$71="","",'[1]ALBRA Finals'!$A$71)</f>
        <v>48</v>
      </c>
      <c r="C52" s="88" t="str">
        <f>IF('[1]ALBRA Finals'!$B$71="","",'[1]ALBRA Finals'!$B$71)</f>
        <v>Keira Pawliuk</v>
      </c>
      <c r="D52" s="89">
        <f>IF(OR('[1]ALBRA Finals'!$B$71="",'[1]ALBRA Finals'!$F$71=""),"",'[1]ALBRA Finals'!$F$71)</f>
        <v>1000</v>
      </c>
      <c r="E52" s="87" t="str">
        <f>IF(OR('[1]ALBRA Finals'!$B$71="",'[1]ALBRA Finals'!$G$71=""),"",'[1]ALBRA Finals'!$G$71)</f>
        <v>3D</v>
      </c>
      <c r="F52" s="87">
        <f>IF(OR('[1]ALBRA Finals'!$B$71="",'[1]ALBRA Finals'!$H$71=""),"",'[1]ALBRA Finals'!$H$71)</f>
        <v>7</v>
      </c>
      <c r="G52" s="90">
        <f>IF(OR('[1]ALBRA Finals'!$B$71="",'[1]ALBRA Finals'!$I$71=""),"",'[1]ALBRA Finals'!$I$71)</f>
        <v>0</v>
      </c>
    </row>
    <row r="53" spans="2:7" ht="17.399999999999999" x14ac:dyDescent="0.3">
      <c r="B53" s="87">
        <f>IF('[1]ALBRA Finals'!$B$72="","",'[1]ALBRA Finals'!$A$72)</f>
        <v>49</v>
      </c>
      <c r="C53" s="88" t="str">
        <f>IF('[1]ALBRA Finals'!$B$72="","",'[1]ALBRA Finals'!$B$72)</f>
        <v>Jodi Whitelock</v>
      </c>
      <c r="D53" s="89">
        <f>IF(OR('[1]ALBRA Finals'!$B$72="",'[1]ALBRA Finals'!$F$72=""),"",'[1]ALBRA Finals'!$F$72)</f>
        <v>1000</v>
      </c>
      <c r="E53" s="87" t="str">
        <f>IF(OR('[1]ALBRA Finals'!$B$72="",'[1]ALBRA Finals'!$G$72=""),"",'[1]ALBRA Finals'!$G$72)</f>
        <v>3D</v>
      </c>
      <c r="F53" s="87">
        <f>IF(OR('[1]ALBRA Finals'!$B$72="",'[1]ALBRA Finals'!$H$72=""),"",'[1]ALBRA Finals'!$H$72)</f>
        <v>7</v>
      </c>
      <c r="G53" s="90">
        <f>IF(OR('[1]ALBRA Finals'!$B$72="",'[1]ALBRA Finals'!$I$72=""),"",'[1]ALBRA Finals'!$I$72)</f>
        <v>0</v>
      </c>
    </row>
    <row r="54" spans="2:7" ht="17.399999999999999" x14ac:dyDescent="0.3">
      <c r="B54" s="119">
        <f>IF('[1]ALBRA Finals'!$B$73="","",'[1]ALBRA Finals'!$A$73)</f>
        <v>50</v>
      </c>
      <c r="C54" s="120" t="str">
        <f>IF('[1]ALBRA Finals'!$B$73="","",'[1]ALBRA Finals'!$B$73)</f>
        <v>Kaycee Schwerdt</v>
      </c>
      <c r="D54" s="121">
        <f>IF(OR('[1]ALBRA Finals'!$B$73="",'[1]ALBRA Finals'!$F$73=""),"",'[1]ALBRA Finals'!$F$73)</f>
        <v>1000</v>
      </c>
      <c r="E54" s="119" t="str">
        <f>IF(OR('[1]ALBRA Finals'!$B$73="",'[1]ALBRA Finals'!$G$73=""),"",'[1]ALBRA Finals'!$G$73)</f>
        <v>3D</v>
      </c>
      <c r="F54" s="119">
        <f>IF(OR('[1]ALBRA Finals'!$B$73="",'[1]ALBRA Finals'!$H$73=""),"",'[1]ALBRA Finals'!$H$73)</f>
        <v>7</v>
      </c>
      <c r="G54" s="122">
        <f>IF(OR('[1]ALBRA Finals'!$B$73="",'[1]ALBRA Finals'!$I$73=""),"",'[1]ALBRA Finals'!$I$73)</f>
        <v>0</v>
      </c>
    </row>
    <row r="56" spans="2:7" x14ac:dyDescent="0.3">
      <c r="G56" s="176">
        <f>SUM(G5:G55)</f>
        <v>3625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77D3-A019-48C8-9865-8D2B686658F3}">
  <dimension ref="B3:G55"/>
  <sheetViews>
    <sheetView topLeftCell="A11" workbookViewId="0">
      <selection activeCell="B24" sqref="B24:G27"/>
    </sheetView>
  </sheetViews>
  <sheetFormatPr defaultRowHeight="14.4" x14ac:dyDescent="0.3"/>
  <cols>
    <col min="3" max="3" width="26.6640625" customWidth="1"/>
    <col min="4" max="4" width="14.44140625" customWidth="1"/>
    <col min="6" max="6" width="11.33203125" customWidth="1"/>
    <col min="7" max="7" width="21.109375" customWidth="1"/>
  </cols>
  <sheetData>
    <row r="3" spans="2:7" ht="21" x14ac:dyDescent="0.4">
      <c r="C3" s="127" t="s">
        <v>123</v>
      </c>
    </row>
    <row r="4" spans="2:7" ht="15.6" x14ac:dyDescent="0.3">
      <c r="C4" s="128" t="s">
        <v>118</v>
      </c>
    </row>
    <row r="5" spans="2:7" ht="41.4" x14ac:dyDescent="0.3">
      <c r="B5" s="129" t="s">
        <v>49</v>
      </c>
      <c r="C5" s="129" t="s">
        <v>50</v>
      </c>
      <c r="D5" s="129" t="s">
        <v>124</v>
      </c>
      <c r="E5" s="129" t="s">
        <v>125</v>
      </c>
      <c r="F5" s="129" t="s">
        <v>126</v>
      </c>
      <c r="G5" s="129" t="s">
        <v>127</v>
      </c>
    </row>
    <row r="6" spans="2:7" ht="17.399999999999999" x14ac:dyDescent="0.3">
      <c r="B6" s="109">
        <f>IF('[1]ALBRA Finals'!$B$73="","",'[1]ALBRA Finals'!$A$73)</f>
        <v>50</v>
      </c>
      <c r="C6" s="110" t="str">
        <f>IF('[1]ALBRA Finals'!$B$73="","",'[1]ALBRA Finals'!$B$73)</f>
        <v>Kaycee Schwerdt</v>
      </c>
      <c r="D6" s="111">
        <f>IF(OR('[1]ALBRA Finals'!$B$73="",'[1]ALBRA Finals'!$J$73=""),"",'[1]ALBRA Finals'!$J$73)</f>
        <v>3.4</v>
      </c>
      <c r="E6" s="109" t="str">
        <f>IF(OR('[1]ALBRA Finals'!$B$73="",'[1]ALBRA Finals'!$K$73=""),"",'[1]ALBRA Finals'!$K$73)</f>
        <v>1D</v>
      </c>
      <c r="F6" s="109">
        <f>IF(OR('[1]ALBRA Finals'!$B$73="",'[1]ALBRA Finals'!$L$73=""),"",'[1]ALBRA Finals'!$L$73)</f>
        <v>1</v>
      </c>
      <c r="G6" s="177">
        <f>IF(OR('[1]ALBRA Finals'!$B$73="",'[1]ALBRA Finals'!$M$73=""),"",'[1]ALBRA Finals'!$M$73)</f>
        <v>652.5</v>
      </c>
    </row>
    <row r="7" spans="2:7" ht="17.399999999999999" x14ac:dyDescent="0.3">
      <c r="B7" s="109">
        <f>IF('[1]ALBRA Finals'!$B$27="","",'[1]ALBRA Finals'!$A$27)</f>
        <v>4</v>
      </c>
      <c r="C7" s="110" t="str">
        <f>IF('[1]ALBRA Finals'!$B$27="","",'[1]ALBRA Finals'!$B$27)</f>
        <v>Jesse Armstrong</v>
      </c>
      <c r="D7" s="111">
        <f>IF(OR('[1]ALBRA Finals'!$B$27="",'[1]ALBRA Finals'!$J$27=""),"",'[1]ALBRA Finals'!$J$27)</f>
        <v>3.5</v>
      </c>
      <c r="E7" s="109" t="str">
        <f>IF(OR('[1]ALBRA Finals'!$B$27="",'[1]ALBRA Finals'!$K$27=""),"",'[1]ALBRA Finals'!$K$27)</f>
        <v>1D</v>
      </c>
      <c r="F7" s="109">
        <f>IF(OR('[1]ALBRA Finals'!$B$27="",'[1]ALBRA Finals'!$L$27=""),"",'[1]ALBRA Finals'!$L$27)</f>
        <v>2</v>
      </c>
      <c r="G7" s="177">
        <f>IF(OR('[1]ALBRA Finals'!$B$27="",'[1]ALBRA Finals'!$M$27=""),"",'[1]ALBRA Finals'!$M$27)</f>
        <v>407.8125</v>
      </c>
    </row>
    <row r="8" spans="2:7" ht="17.399999999999999" x14ac:dyDescent="0.3">
      <c r="B8" s="109">
        <f>IF('[1]ALBRA Finals'!$B$62="","",'[1]ALBRA Finals'!$A$62)</f>
        <v>39</v>
      </c>
      <c r="C8" s="110" t="str">
        <f>IF('[1]ALBRA Finals'!$B$62="","",'[1]ALBRA Finals'!$B$62)</f>
        <v>Molly Becker</v>
      </c>
      <c r="D8" s="111">
        <f>IF(OR('[1]ALBRA Finals'!$B$62="",'[1]ALBRA Finals'!$J$62=""),"",'[1]ALBRA Finals'!$J$62)</f>
        <v>3.5</v>
      </c>
      <c r="E8" s="109" t="str">
        <f>IF(OR('[1]ALBRA Finals'!$B$62="",'[1]ALBRA Finals'!$K$62=""),"",'[1]ALBRA Finals'!$K$62)</f>
        <v>1D</v>
      </c>
      <c r="F8" s="109">
        <f>IF(OR('[1]ALBRA Finals'!$B$62="",'[1]ALBRA Finals'!$L$62=""),"",'[1]ALBRA Finals'!$L$62)</f>
        <v>2</v>
      </c>
      <c r="G8" s="177">
        <f>IF(OR('[1]ALBRA Finals'!$B$62="",'[1]ALBRA Finals'!$M$62=""),"",'[1]ALBRA Finals'!$M$62)</f>
        <v>407.8125</v>
      </c>
    </row>
    <row r="9" spans="2:7" ht="17.399999999999999" x14ac:dyDescent="0.3">
      <c r="B9" s="109">
        <f>IF('[1]ALBRA Finals'!$B$67="","",'[1]ALBRA Finals'!$A$67)</f>
        <v>44</v>
      </c>
      <c r="C9" s="110" t="str">
        <f>IF('[1]ALBRA Finals'!$B$67="","",'[1]ALBRA Finals'!$B$67)</f>
        <v>Rebekah Erickson</v>
      </c>
      <c r="D9" s="111">
        <f>IF(OR('[1]ALBRA Finals'!$B$67="",'[1]ALBRA Finals'!$J$67=""),"",'[1]ALBRA Finals'!$J$67)</f>
        <v>3.7</v>
      </c>
      <c r="E9" s="109" t="str">
        <f>IF(OR('[1]ALBRA Finals'!$B$67="",'[1]ALBRA Finals'!$K$67=""),"",'[1]ALBRA Finals'!$K$67)</f>
        <v>1D</v>
      </c>
      <c r="F9" s="109">
        <f>IF(OR('[1]ALBRA Finals'!$B$67="",'[1]ALBRA Finals'!$L$67=""),"",'[1]ALBRA Finals'!$L$67)</f>
        <v>4</v>
      </c>
      <c r="G9" s="177">
        <f>IF(OR('[1]ALBRA Finals'!$B$67="",'[1]ALBRA Finals'!$M$67=""),"",'[1]ALBRA Finals'!$M$67)</f>
        <v>81.5625</v>
      </c>
    </row>
    <row r="10" spans="2:7" ht="17.399999999999999" x14ac:dyDescent="0.3">
      <c r="B10" s="109">
        <f>IF('[1]ALBRA Finals'!$B$69="","",'[1]ALBRA Finals'!$A$69)</f>
        <v>46</v>
      </c>
      <c r="C10" s="110" t="str">
        <f>IF('[1]ALBRA Finals'!$B$69="","",'[1]ALBRA Finals'!$B$69)</f>
        <v>Aubrey Ross</v>
      </c>
      <c r="D10" s="111">
        <f>IF(OR('[1]ALBRA Finals'!$B$69="",'[1]ALBRA Finals'!$J$69=""),"",'[1]ALBRA Finals'!$J$69)</f>
        <v>3.7</v>
      </c>
      <c r="E10" s="109" t="str">
        <f>IF(OR('[1]ALBRA Finals'!$B$69="",'[1]ALBRA Finals'!$K$69=""),"",'[1]ALBRA Finals'!$K$69)</f>
        <v>1D</v>
      </c>
      <c r="F10" s="109">
        <f>IF(OR('[1]ALBRA Finals'!$B$69="",'[1]ALBRA Finals'!$L$69=""),"",'[1]ALBRA Finals'!$L$69)</f>
        <v>4</v>
      </c>
      <c r="G10" s="177">
        <f>IF(OR('[1]ALBRA Finals'!$B$69="",'[1]ALBRA Finals'!$M$69=""),"",'[1]ALBRA Finals'!$M$69)</f>
        <v>81.5625</v>
      </c>
    </row>
    <row r="11" spans="2:7" ht="17.399999999999999" x14ac:dyDescent="0.3">
      <c r="B11" s="87">
        <f>IF('[1]ALBRA Finals'!$B$59="","",'[1]ALBRA Finals'!$A$59)</f>
        <v>36</v>
      </c>
      <c r="C11" s="88" t="str">
        <f>IF('[1]ALBRA Finals'!$B$59="","",'[1]ALBRA Finals'!$B$59)</f>
        <v>Robyn Armstrong</v>
      </c>
      <c r="D11" s="89">
        <f>IF(OR('[1]ALBRA Finals'!$B$59="",'[1]ALBRA Finals'!$J$59=""),"",'[1]ALBRA Finals'!$J$59)</f>
        <v>4</v>
      </c>
      <c r="E11" s="87" t="str">
        <f>IF(OR('[1]ALBRA Finals'!$B$59="",'[1]ALBRA Finals'!$K$59=""),"",'[1]ALBRA Finals'!$K$59)</f>
        <v>1D</v>
      </c>
      <c r="F11" s="87">
        <f>IF(OR('[1]ALBRA Finals'!$B$59="",'[1]ALBRA Finals'!$L$59=""),"",'[1]ALBRA Finals'!$L$59)</f>
        <v>6</v>
      </c>
      <c r="G11" s="90">
        <f>IF(OR('[1]ALBRA Finals'!$B$59="",'[1]ALBRA Finals'!$M$59=""),"",'[1]ALBRA Finals'!$M$59)</f>
        <v>0</v>
      </c>
    </row>
    <row r="12" spans="2:7" ht="17.399999999999999" x14ac:dyDescent="0.3">
      <c r="B12" s="87">
        <f>IF('[1]ALBRA Finals'!$B$31="","",'[1]ALBRA Finals'!$A$31)</f>
        <v>8</v>
      </c>
      <c r="C12" s="88" t="str">
        <f>IF('[1]ALBRA Finals'!$B$31="","",'[1]ALBRA Finals'!$B$31)</f>
        <v>Jessie Pearson</v>
      </c>
      <c r="D12" s="89">
        <f>IF(OR('[1]ALBRA Finals'!$B$31="",'[1]ALBRA Finals'!$J$31=""),"",'[1]ALBRA Finals'!$J$31)</f>
        <v>4.2</v>
      </c>
      <c r="E12" s="87" t="str">
        <f>IF(OR('[1]ALBRA Finals'!$B$31="",'[1]ALBRA Finals'!$K$31=""),"",'[1]ALBRA Finals'!$K$31)</f>
        <v>1D</v>
      </c>
      <c r="F12" s="87">
        <f>IF(OR('[1]ALBRA Finals'!$B$31="",'[1]ALBRA Finals'!$L$31=""),"",'[1]ALBRA Finals'!$L$31)</f>
        <v>7</v>
      </c>
      <c r="G12" s="90">
        <f>IF(OR('[1]ALBRA Finals'!$B$31="",'[1]ALBRA Finals'!$M$31=""),"",'[1]ALBRA Finals'!$M$31)</f>
        <v>0</v>
      </c>
    </row>
    <row r="13" spans="2:7" ht="17.399999999999999" x14ac:dyDescent="0.3">
      <c r="B13" s="87">
        <f>IF('[1]ALBRA Finals'!$B$29="","",'[1]ALBRA Finals'!$A$29)</f>
        <v>6</v>
      </c>
      <c r="C13" s="88" t="str">
        <f>IF('[1]ALBRA Finals'!$B$29="","",'[1]ALBRA Finals'!$B$29)</f>
        <v>TJ Nash</v>
      </c>
      <c r="D13" s="89">
        <f>IF(OR('[1]ALBRA Finals'!$B$29="",'[1]ALBRA Finals'!$J$29=""),"",'[1]ALBRA Finals'!$J$29)</f>
        <v>4.2</v>
      </c>
      <c r="E13" s="87" t="str">
        <f>IF(OR('[1]ALBRA Finals'!$B$29="",'[1]ALBRA Finals'!$K$29=""),"",'[1]ALBRA Finals'!$K$29)</f>
        <v>1D</v>
      </c>
      <c r="F13" s="87">
        <f>IF(OR('[1]ALBRA Finals'!$B$29="",'[1]ALBRA Finals'!$L$29=""),"",'[1]ALBRA Finals'!$L$29)</f>
        <v>7</v>
      </c>
      <c r="G13" s="90">
        <f>IF(OR('[1]ALBRA Finals'!$B$29="",'[1]ALBRA Finals'!$M$29=""),"",'[1]ALBRA Finals'!$M$29)</f>
        <v>0</v>
      </c>
    </row>
    <row r="14" spans="2:7" ht="17.399999999999999" x14ac:dyDescent="0.3">
      <c r="B14" s="113">
        <f>IF('[1]ALBRA Finals'!$B$25="","",'[1]ALBRA Finals'!$A$25)</f>
        <v>2</v>
      </c>
      <c r="C14" s="114" t="str">
        <f>IF('[1]ALBRA Finals'!$B$25="","",'[1]ALBRA Finals'!$B$25)</f>
        <v>Syphonna Leipert</v>
      </c>
      <c r="D14" s="115">
        <f>IF(OR('[1]ALBRA Finals'!$B$25="",'[1]ALBRA Finals'!$J$25=""),"",'[1]ALBRA Finals'!$J$25)</f>
        <v>4.4000000000000004</v>
      </c>
      <c r="E14" s="113" t="str">
        <f>IF(OR('[1]ALBRA Finals'!$B$25="",'[1]ALBRA Finals'!$K$25=""),"",'[1]ALBRA Finals'!$K$25)</f>
        <v>2D</v>
      </c>
      <c r="F14" s="113">
        <f>IF(OR('[1]ALBRA Finals'!$B$25="",'[1]ALBRA Finals'!$L$25=""),"",'[1]ALBRA Finals'!$L$25)</f>
        <v>1</v>
      </c>
      <c r="G14" s="178">
        <f>IF(OR('[1]ALBRA Finals'!$B$25="",'[1]ALBRA Finals'!$M$25=""),"",'[1]ALBRA Finals'!$M$25)</f>
        <v>507.5</v>
      </c>
    </row>
    <row r="15" spans="2:7" ht="17.399999999999999" x14ac:dyDescent="0.3">
      <c r="B15" s="113">
        <f>IF('[1]ALBRA Finals'!$B$70="","",'[1]ALBRA Finals'!$A$70)</f>
        <v>47</v>
      </c>
      <c r="C15" s="114" t="str">
        <f>IF('[1]ALBRA Finals'!$B$70="","",'[1]ALBRA Finals'!$B$70)</f>
        <v>Amanda Young</v>
      </c>
      <c r="D15" s="115">
        <f>IF(OR('[1]ALBRA Finals'!$B$70="",'[1]ALBRA Finals'!$J$70=""),"",'[1]ALBRA Finals'!$J$70)</f>
        <v>4.5</v>
      </c>
      <c r="E15" s="113" t="str">
        <f>IF(OR('[1]ALBRA Finals'!$B$70="",'[1]ALBRA Finals'!$K$70=""),"",'[1]ALBRA Finals'!$K$70)</f>
        <v>2D</v>
      </c>
      <c r="F15" s="113">
        <f>IF(OR('[1]ALBRA Finals'!$B$70="",'[1]ALBRA Finals'!$L$70=""),"",'[1]ALBRA Finals'!$L$70)</f>
        <v>2</v>
      </c>
      <c r="G15" s="178">
        <f>IF(OR('[1]ALBRA Finals'!$B$70="",'[1]ALBRA Finals'!$M$70=""),"",'[1]ALBRA Finals'!$M$70)</f>
        <v>380.625</v>
      </c>
    </row>
    <row r="16" spans="2:7" ht="17.399999999999999" x14ac:dyDescent="0.3">
      <c r="B16" s="113">
        <f>IF('[1]ALBRA Finals'!$B$52="","",'[1]ALBRA Finals'!$A$52)</f>
        <v>29</v>
      </c>
      <c r="C16" s="114" t="str">
        <f>IF('[1]ALBRA Finals'!$B$52="","",'[1]ALBRA Finals'!$B$52)</f>
        <v>Angie Thompson</v>
      </c>
      <c r="D16" s="115">
        <f>IF(OR('[1]ALBRA Finals'!$B$52="",'[1]ALBRA Finals'!$J$52=""),"",'[1]ALBRA Finals'!$J$52)</f>
        <v>4.8</v>
      </c>
      <c r="E16" s="113" t="str">
        <f>IF(OR('[1]ALBRA Finals'!$B$52="",'[1]ALBRA Finals'!$K$52=""),"",'[1]ALBRA Finals'!$K$52)</f>
        <v>2D</v>
      </c>
      <c r="F16" s="113">
        <f>IF(OR('[1]ALBRA Finals'!$B$52="",'[1]ALBRA Finals'!$L$52=""),"",'[1]ALBRA Finals'!$L$52)</f>
        <v>3</v>
      </c>
      <c r="G16" s="178">
        <f>IF(OR('[1]ALBRA Finals'!$B$52="",'[1]ALBRA Finals'!$M$52=""),"",'[1]ALBRA Finals'!$M$52)</f>
        <v>253.75</v>
      </c>
    </row>
    <row r="17" spans="2:7" ht="17.399999999999999" x14ac:dyDescent="0.3">
      <c r="B17" s="113">
        <f>IF('[1]ALBRA Finals'!$B$51="","",'[1]ALBRA Finals'!$A$51)</f>
        <v>28</v>
      </c>
      <c r="C17" s="114" t="str">
        <f>IF('[1]ALBRA Finals'!$B$51="","",'[1]ALBRA Finals'!$B$51)</f>
        <v>Wren Denham</v>
      </c>
      <c r="D17" s="115">
        <f>IF(OR('[1]ALBRA Finals'!$B$51="",'[1]ALBRA Finals'!$J$51=""),"",'[1]ALBRA Finals'!$J$51)</f>
        <v>4.9000000000000004</v>
      </c>
      <c r="E17" s="113" t="str">
        <f>IF(OR('[1]ALBRA Finals'!$B$51="",'[1]ALBRA Finals'!$K$51=""),"",'[1]ALBRA Finals'!$K$51)</f>
        <v>2D</v>
      </c>
      <c r="F17" s="113">
        <f>IF(OR('[1]ALBRA Finals'!$B$51="",'[1]ALBRA Finals'!$L$51=""),"",'[1]ALBRA Finals'!$L$51)</f>
        <v>4</v>
      </c>
      <c r="G17" s="178">
        <f>IF(OR('[1]ALBRA Finals'!$B$51="",'[1]ALBRA Finals'!$M$51=""),"",'[1]ALBRA Finals'!$M$51)</f>
        <v>126.875</v>
      </c>
    </row>
    <row r="18" spans="2:7" ht="17.399999999999999" x14ac:dyDescent="0.3">
      <c r="B18" s="87">
        <f>IF('[1]ALBRA Finals'!$B$26="","",'[1]ALBRA Finals'!$A$26)</f>
        <v>3</v>
      </c>
      <c r="C18" s="88" t="str">
        <f>IF('[1]ALBRA Finals'!$B$26="","",'[1]ALBRA Finals'!$B$26)</f>
        <v>Megan Wills</v>
      </c>
      <c r="D18" s="89">
        <f>IF(OR('[1]ALBRA Finals'!$B$26="",'[1]ALBRA Finals'!$J$26=""),"",'[1]ALBRA Finals'!$J$26)</f>
        <v>5.0999999999999996</v>
      </c>
      <c r="E18" s="87" t="str">
        <f>IF(OR('[1]ALBRA Finals'!$B$26="",'[1]ALBRA Finals'!$K$26=""),"",'[1]ALBRA Finals'!$K$26)</f>
        <v>2D</v>
      </c>
      <c r="F18" s="87">
        <f>IF(OR('[1]ALBRA Finals'!$B$26="",'[1]ALBRA Finals'!$L$26=""),"",'[1]ALBRA Finals'!$L$26)</f>
        <v>5</v>
      </c>
      <c r="G18" s="90">
        <f>IF(OR('[1]ALBRA Finals'!$B$26="",'[1]ALBRA Finals'!$M$26=""),"",'[1]ALBRA Finals'!$M$26)</f>
        <v>0</v>
      </c>
    </row>
    <row r="19" spans="2:7" ht="17.399999999999999" x14ac:dyDescent="0.3">
      <c r="B19" s="87">
        <f>IF('[1]ALBRA Finals'!$B$68="","",'[1]ALBRA Finals'!$A$68)</f>
        <v>45</v>
      </c>
      <c r="C19" s="88" t="str">
        <f>IF('[1]ALBRA Finals'!$B$68="","",'[1]ALBRA Finals'!$B$68)</f>
        <v>Shaya Biever</v>
      </c>
      <c r="D19" s="89">
        <f>IF(OR('[1]ALBRA Finals'!$B$68="",'[1]ALBRA Finals'!$J$68=""),"",'[1]ALBRA Finals'!$J$68)</f>
        <v>5.0999999999999996</v>
      </c>
      <c r="E19" s="87" t="str">
        <f>IF(OR('[1]ALBRA Finals'!$B$68="",'[1]ALBRA Finals'!$K$68=""),"",'[1]ALBRA Finals'!$K$68)</f>
        <v>2D</v>
      </c>
      <c r="F19" s="87">
        <f>IF(OR('[1]ALBRA Finals'!$B$68="",'[1]ALBRA Finals'!$L$68=""),"",'[1]ALBRA Finals'!$L$68)</f>
        <v>5</v>
      </c>
      <c r="G19" s="90">
        <f>IF(OR('[1]ALBRA Finals'!$B$68="",'[1]ALBRA Finals'!$M$68=""),"",'[1]ALBRA Finals'!$M$68)</f>
        <v>0</v>
      </c>
    </row>
    <row r="20" spans="2:7" ht="17.399999999999999" x14ac:dyDescent="0.3">
      <c r="B20" s="87">
        <f>IF('[1]ALBRA Finals'!$B$24="","",'[1]ALBRA Finals'!$A$24)</f>
        <v>1</v>
      </c>
      <c r="C20" s="88" t="str">
        <f>IF('[1]ALBRA Finals'!$B$24="","",'[1]ALBRA Finals'!$B$24)</f>
        <v>Lilly Howlett</v>
      </c>
      <c r="D20" s="89">
        <f>IF(OR('[1]ALBRA Finals'!$B$24="",'[1]ALBRA Finals'!$J$24=""),"",'[1]ALBRA Finals'!$J$24)</f>
        <v>5.2</v>
      </c>
      <c r="E20" s="87" t="str">
        <f>IF(OR('[1]ALBRA Finals'!$B$24="",'[1]ALBRA Finals'!$K$24=""),"",'[1]ALBRA Finals'!$K$24)</f>
        <v>2D</v>
      </c>
      <c r="F20" s="87">
        <f>IF(OR('[1]ALBRA Finals'!$B$24="",'[1]ALBRA Finals'!$L$24=""),"",'[1]ALBRA Finals'!$L$24)</f>
        <v>7</v>
      </c>
      <c r="G20" s="90">
        <f>IF(OR('[1]ALBRA Finals'!$B$24="",'[1]ALBRA Finals'!$M$24=""),"",'[1]ALBRA Finals'!$M$24)</f>
        <v>0</v>
      </c>
    </row>
    <row r="21" spans="2:7" ht="17.399999999999999" x14ac:dyDescent="0.3">
      <c r="B21" s="87">
        <f>IF('[1]ALBRA Finals'!$B$58="","",'[1]ALBRA Finals'!$A$58)</f>
        <v>35</v>
      </c>
      <c r="C21" s="88" t="str">
        <f>IF('[1]ALBRA Finals'!$B$58="","",'[1]ALBRA Finals'!$B$58)</f>
        <v>Kim Rowley</v>
      </c>
      <c r="D21" s="89">
        <f>IF(OR('[1]ALBRA Finals'!$B$58="",'[1]ALBRA Finals'!$J$58=""),"",'[1]ALBRA Finals'!$J$58)</f>
        <v>5.2</v>
      </c>
      <c r="E21" s="87" t="str">
        <f>IF(OR('[1]ALBRA Finals'!$B$58="",'[1]ALBRA Finals'!$K$58=""),"",'[1]ALBRA Finals'!$K$58)</f>
        <v>2D</v>
      </c>
      <c r="F21" s="87">
        <f>IF(OR('[1]ALBRA Finals'!$B$58="",'[1]ALBRA Finals'!$L$58=""),"",'[1]ALBRA Finals'!$L$58)</f>
        <v>7</v>
      </c>
      <c r="G21" s="90">
        <f>IF(OR('[1]ALBRA Finals'!$B$58="",'[1]ALBRA Finals'!$M$58=""),"",'[1]ALBRA Finals'!$M$58)</f>
        <v>0</v>
      </c>
    </row>
    <row r="22" spans="2:7" ht="17.399999999999999" x14ac:dyDescent="0.3">
      <c r="B22" s="87">
        <f>IF('[1]ALBRA Finals'!$B$32="","",'[1]ALBRA Finals'!$A$32)</f>
        <v>9</v>
      </c>
      <c r="C22" s="88" t="str">
        <f>IF('[1]ALBRA Finals'!$B$32="","",'[1]ALBRA Finals'!$B$32)</f>
        <v>Hanna Leitch</v>
      </c>
      <c r="D22" s="89">
        <f>IF(OR('[1]ALBRA Finals'!$B$32="",'[1]ALBRA Finals'!$J$32=""),"",'[1]ALBRA Finals'!$J$32)</f>
        <v>5.3</v>
      </c>
      <c r="E22" s="87" t="str">
        <f>IF(OR('[1]ALBRA Finals'!$B$32="",'[1]ALBRA Finals'!$K$32=""),"",'[1]ALBRA Finals'!$K$32)</f>
        <v>2D</v>
      </c>
      <c r="F22" s="87">
        <f>IF(OR('[1]ALBRA Finals'!$B$32="",'[1]ALBRA Finals'!$L$32=""),"",'[1]ALBRA Finals'!$L$32)</f>
        <v>9</v>
      </c>
      <c r="G22" s="90">
        <f>IF(OR('[1]ALBRA Finals'!$B$32="",'[1]ALBRA Finals'!$M$32=""),"",'[1]ALBRA Finals'!$M$32)</f>
        <v>0</v>
      </c>
    </row>
    <row r="23" spans="2:7" ht="17.399999999999999" x14ac:dyDescent="0.3">
      <c r="B23" s="87">
        <f>IF('[1]ALBRA Finals'!$B$49="","",'[1]ALBRA Finals'!$A$49)</f>
        <v>26</v>
      </c>
      <c r="C23" s="88" t="str">
        <f>IF('[1]ALBRA Finals'!$B$49="","",'[1]ALBRA Finals'!$B$49)</f>
        <v>Lara Kelly</v>
      </c>
      <c r="D23" s="89">
        <f>IF(OR('[1]ALBRA Finals'!$B$49="",'[1]ALBRA Finals'!$J$49=""),"",'[1]ALBRA Finals'!$J$49)</f>
        <v>5.5</v>
      </c>
      <c r="E23" s="87" t="str">
        <f>IF(OR('[1]ALBRA Finals'!$B$49="",'[1]ALBRA Finals'!$K$49=""),"",'[1]ALBRA Finals'!$K$49)</f>
        <v>2D</v>
      </c>
      <c r="F23" s="87">
        <f>IF(OR('[1]ALBRA Finals'!$B$49="",'[1]ALBRA Finals'!$L$49=""),"",'[1]ALBRA Finals'!$L$49)</f>
        <v>10</v>
      </c>
      <c r="G23" s="90">
        <f>IF(OR('[1]ALBRA Finals'!$B$49="",'[1]ALBRA Finals'!$M$49=""),"",'[1]ALBRA Finals'!$M$49)</f>
        <v>0</v>
      </c>
    </row>
    <row r="24" spans="2:7" ht="17.399999999999999" x14ac:dyDescent="0.3">
      <c r="B24" s="123">
        <f>IF('[1]ALBRA Finals'!$B$65="","",'[1]ALBRA Finals'!$A$65)</f>
        <v>42</v>
      </c>
      <c r="C24" s="124" t="str">
        <f>IF('[1]ALBRA Finals'!$B$65="","",'[1]ALBRA Finals'!$B$65)</f>
        <v>Acacia Milne</v>
      </c>
      <c r="D24" s="125">
        <f>IF(OR('[1]ALBRA Finals'!$B$65="",'[1]ALBRA Finals'!$J$65=""),"",'[1]ALBRA Finals'!$J$65)</f>
        <v>6.3</v>
      </c>
      <c r="E24" s="123" t="str">
        <f>IF(OR('[1]ALBRA Finals'!$B$65="",'[1]ALBRA Finals'!$K$65=""),"",'[1]ALBRA Finals'!$K$65)</f>
        <v>3D</v>
      </c>
      <c r="F24" s="123">
        <f>IF(OR('[1]ALBRA Finals'!$B$65="",'[1]ALBRA Finals'!$L$65=""),"",'[1]ALBRA Finals'!$L$65)</f>
        <v>1</v>
      </c>
      <c r="G24" s="179">
        <f>IF(OR('[1]ALBRA Finals'!$B$65="",'[1]ALBRA Finals'!$M$65=""),"",'[1]ALBRA Finals'!$M$65)</f>
        <v>290</v>
      </c>
    </row>
    <row r="25" spans="2:7" ht="17.399999999999999" x14ac:dyDescent="0.3">
      <c r="B25" s="123">
        <f>IF('[1]ALBRA Finals'!$B$55="","",'[1]ALBRA Finals'!$A$55)</f>
        <v>32</v>
      </c>
      <c r="C25" s="124" t="str">
        <f>IF('[1]ALBRA Finals'!$B$55="","",'[1]ALBRA Finals'!$B$55)</f>
        <v>Taylor Flewelling</v>
      </c>
      <c r="D25" s="125">
        <f>IF(OR('[1]ALBRA Finals'!$B$55="",'[1]ALBRA Finals'!$J$55=""),"",'[1]ALBRA Finals'!$J$55)</f>
        <v>6.5</v>
      </c>
      <c r="E25" s="123" t="str">
        <f>IF(OR('[1]ALBRA Finals'!$B$55="",'[1]ALBRA Finals'!$K$55=""),"",'[1]ALBRA Finals'!$K$55)</f>
        <v>3D</v>
      </c>
      <c r="F25" s="123">
        <f>IF(OR('[1]ALBRA Finals'!$B$55="",'[1]ALBRA Finals'!$L$55=""),"",'[1]ALBRA Finals'!$L$55)</f>
        <v>2</v>
      </c>
      <c r="G25" s="179">
        <f>IF(OR('[1]ALBRA Finals'!$B$55="",'[1]ALBRA Finals'!$M$55=""),"",'[1]ALBRA Finals'!$M$55)</f>
        <v>217.5</v>
      </c>
    </row>
    <row r="26" spans="2:7" ht="17.399999999999999" x14ac:dyDescent="0.3">
      <c r="B26" s="123">
        <f>IF('[1]ALBRA Finals'!$B$64="","",'[1]ALBRA Finals'!$A$64)</f>
        <v>41</v>
      </c>
      <c r="C26" s="124" t="str">
        <f>IF('[1]ALBRA Finals'!$B$64="","",'[1]ALBRA Finals'!$B$64)</f>
        <v>Payton Becker</v>
      </c>
      <c r="D26" s="125">
        <f>IF(OR('[1]ALBRA Finals'!$B$64="",'[1]ALBRA Finals'!$J$64=""),"",'[1]ALBRA Finals'!$J$64)</f>
        <v>7.5</v>
      </c>
      <c r="E26" s="123" t="str">
        <f>IF(OR('[1]ALBRA Finals'!$B$64="",'[1]ALBRA Finals'!$K$64=""),"",'[1]ALBRA Finals'!$K$64)</f>
        <v>3D</v>
      </c>
      <c r="F26" s="123">
        <f>IF(OR('[1]ALBRA Finals'!$B$64="",'[1]ALBRA Finals'!$L$64=""),"",'[1]ALBRA Finals'!$L$64)</f>
        <v>3</v>
      </c>
      <c r="G26" s="179">
        <f>IF(OR('[1]ALBRA Finals'!$B$64="",'[1]ALBRA Finals'!$M$64=""),"",'[1]ALBRA Finals'!$M$64)</f>
        <v>145</v>
      </c>
    </row>
    <row r="27" spans="2:7" ht="17.399999999999999" x14ac:dyDescent="0.3">
      <c r="B27" s="123">
        <f>IF('[1]ALBRA Finals'!$B$42="","",'[1]ALBRA Finals'!$A$42)</f>
        <v>19</v>
      </c>
      <c r="C27" s="124" t="str">
        <f>IF('[1]ALBRA Finals'!$B$42="","",'[1]ALBRA Finals'!$B$42)</f>
        <v>Beth Stewart</v>
      </c>
      <c r="D27" s="125">
        <f>IF(OR('[1]ALBRA Finals'!$B$42="",'[1]ALBRA Finals'!$J$42=""),"",'[1]ALBRA Finals'!$J$42)</f>
        <v>8.1</v>
      </c>
      <c r="E27" s="123" t="str">
        <f>IF(OR('[1]ALBRA Finals'!$B$42="",'[1]ALBRA Finals'!$K$42=""),"",'[1]ALBRA Finals'!$K$42)</f>
        <v>3D</v>
      </c>
      <c r="F27" s="123">
        <f>IF(OR('[1]ALBRA Finals'!$B$42="",'[1]ALBRA Finals'!$L$42=""),"",'[1]ALBRA Finals'!$L$42)</f>
        <v>4</v>
      </c>
      <c r="G27" s="179">
        <f>IF(OR('[1]ALBRA Finals'!$B$42="",'[1]ALBRA Finals'!$M$42=""),"",'[1]ALBRA Finals'!$M$42)</f>
        <v>72.5</v>
      </c>
    </row>
    <row r="28" spans="2:7" ht="17.399999999999999" x14ac:dyDescent="0.3">
      <c r="B28" s="87">
        <f>IF('[1]ALBRA Finals'!$B$56="","",'[1]ALBRA Finals'!$A$56)</f>
        <v>33</v>
      </c>
      <c r="C28" s="88" t="str">
        <f>IF('[1]ALBRA Finals'!$B$56="","",'[1]ALBRA Finals'!$B$56)</f>
        <v>Maysa Schiffner</v>
      </c>
      <c r="D28" s="89">
        <f>IF(OR('[1]ALBRA Finals'!$B$56="",'[1]ALBRA Finals'!$J$56=""),"",'[1]ALBRA Finals'!$J$56)</f>
        <v>13.3</v>
      </c>
      <c r="E28" s="87" t="str">
        <f>IF(OR('[1]ALBRA Finals'!$B$56="",'[1]ALBRA Finals'!$K$56=""),"",'[1]ALBRA Finals'!$K$56)</f>
        <v>3D</v>
      </c>
      <c r="F28" s="87">
        <f>IF(OR('[1]ALBRA Finals'!$B$56="",'[1]ALBRA Finals'!$L$56=""),"",'[1]ALBRA Finals'!$L$56)</f>
        <v>5</v>
      </c>
      <c r="G28" s="90">
        <f>IF(OR('[1]ALBRA Finals'!$B$56="",'[1]ALBRA Finals'!$M$56=""),"",'[1]ALBRA Finals'!$M$56)</f>
        <v>0</v>
      </c>
    </row>
    <row r="29" spans="2:7" ht="17.399999999999999" x14ac:dyDescent="0.3">
      <c r="B29" s="87">
        <f>IF('[1]ALBRA Finals'!$B$30="","",'[1]ALBRA Finals'!$A$30)</f>
        <v>7</v>
      </c>
      <c r="C29" s="88" t="str">
        <f>IF('[1]ALBRA Finals'!$B$30="","",'[1]ALBRA Finals'!$B$30)</f>
        <v>Brittany Schuck</v>
      </c>
      <c r="D29" s="89">
        <f>IF(OR('[1]ALBRA Finals'!$B$30="",'[1]ALBRA Finals'!$J$30=""),"",'[1]ALBRA Finals'!$J$30)</f>
        <v>1000</v>
      </c>
      <c r="E29" s="87" t="str">
        <f>IF(OR('[1]ALBRA Finals'!$B$30="",'[1]ALBRA Finals'!$K$30=""),"",'[1]ALBRA Finals'!$K$30)</f>
        <v>3D</v>
      </c>
      <c r="F29" s="87">
        <f>IF(OR('[1]ALBRA Finals'!$B$30="",'[1]ALBRA Finals'!$L$30=""),"",'[1]ALBRA Finals'!$L$30)</f>
        <v>6</v>
      </c>
      <c r="G29" s="90">
        <f>IF(OR('[1]ALBRA Finals'!$B$30="",'[1]ALBRA Finals'!$M$30=""),"",'[1]ALBRA Finals'!$M$30)</f>
        <v>0</v>
      </c>
    </row>
    <row r="30" spans="2:7" ht="17.399999999999999" x14ac:dyDescent="0.3">
      <c r="B30" s="87">
        <f>IF('[1]ALBRA Finals'!$B$61="","",'[1]ALBRA Finals'!$A$61)</f>
        <v>38</v>
      </c>
      <c r="C30" s="88" t="str">
        <f>IF('[1]ALBRA Finals'!$B$61="","",'[1]ALBRA Finals'!$B$61)</f>
        <v>Kyla Kelly</v>
      </c>
      <c r="D30" s="89">
        <f>IF(OR('[1]ALBRA Finals'!$B$61="",'[1]ALBRA Finals'!$J$61=""),"",'[1]ALBRA Finals'!$J$61)</f>
        <v>1000</v>
      </c>
      <c r="E30" s="87" t="str">
        <f>IF(OR('[1]ALBRA Finals'!$B$61="",'[1]ALBRA Finals'!$K$61=""),"",'[1]ALBRA Finals'!$K$61)</f>
        <v>3D</v>
      </c>
      <c r="F30" s="87">
        <f>IF(OR('[1]ALBRA Finals'!$B$61="",'[1]ALBRA Finals'!$L$61=""),"",'[1]ALBRA Finals'!$L$61)</f>
        <v>6</v>
      </c>
      <c r="G30" s="90">
        <f>IF(OR('[1]ALBRA Finals'!$B$61="",'[1]ALBRA Finals'!$M$61=""),"",'[1]ALBRA Finals'!$M$61)</f>
        <v>0</v>
      </c>
    </row>
    <row r="31" spans="2:7" ht="17.399999999999999" x14ac:dyDescent="0.3">
      <c r="B31" s="87">
        <f>IF('[1]ALBRA Finals'!$B$28="","",'[1]ALBRA Finals'!$A$28)</f>
        <v>5</v>
      </c>
      <c r="C31" s="88" t="str">
        <f>IF('[1]ALBRA Finals'!$B$28="","",'[1]ALBRA Finals'!$B$28)</f>
        <v>Shelby Corr</v>
      </c>
      <c r="D31" s="89">
        <f>IF(OR('[1]ALBRA Finals'!$B$28="",'[1]ALBRA Finals'!$J$28=""),"",'[1]ALBRA Finals'!$J$28)</f>
        <v>1000</v>
      </c>
      <c r="E31" s="87" t="str">
        <f>IF(OR('[1]ALBRA Finals'!$B$28="",'[1]ALBRA Finals'!$K$28=""),"",'[1]ALBRA Finals'!$K$28)</f>
        <v>3D</v>
      </c>
      <c r="F31" s="87">
        <f>IF(OR('[1]ALBRA Finals'!$B$28="",'[1]ALBRA Finals'!$L$28=""),"",'[1]ALBRA Finals'!$L$28)</f>
        <v>6</v>
      </c>
      <c r="G31" s="90">
        <f>IF(OR('[1]ALBRA Finals'!$B$28="",'[1]ALBRA Finals'!$M$28=""),"",'[1]ALBRA Finals'!$M$28)</f>
        <v>0</v>
      </c>
    </row>
    <row r="32" spans="2:7" ht="17.399999999999999" x14ac:dyDescent="0.3">
      <c r="B32" s="87">
        <f>IF('[1]ALBRA Finals'!$B$33="","",'[1]ALBRA Finals'!$A$33)</f>
        <v>10</v>
      </c>
      <c r="C32" s="88" t="str">
        <f>IF('[1]ALBRA Finals'!$B$33="","",'[1]ALBRA Finals'!$B$33)</f>
        <v>Hadley Schiffner</v>
      </c>
      <c r="D32" s="89">
        <f>IF(OR('[1]ALBRA Finals'!$B$33="",'[1]ALBRA Finals'!$J$33=""),"",'[1]ALBRA Finals'!$J$33)</f>
        <v>1000</v>
      </c>
      <c r="E32" s="87" t="str">
        <f>IF(OR('[1]ALBRA Finals'!$B$33="",'[1]ALBRA Finals'!$K$33=""),"",'[1]ALBRA Finals'!$K$33)</f>
        <v>3D</v>
      </c>
      <c r="F32" s="87">
        <f>IF(OR('[1]ALBRA Finals'!$B$33="",'[1]ALBRA Finals'!$L$33=""),"",'[1]ALBRA Finals'!$L$33)</f>
        <v>6</v>
      </c>
      <c r="G32" s="90">
        <f>IF(OR('[1]ALBRA Finals'!$B$33="",'[1]ALBRA Finals'!$M$33=""),"",'[1]ALBRA Finals'!$M$33)</f>
        <v>0</v>
      </c>
    </row>
    <row r="33" spans="2:7" ht="17.399999999999999" x14ac:dyDescent="0.3">
      <c r="B33" s="87">
        <f>IF('[1]ALBRA Finals'!$B$34="","",'[1]ALBRA Finals'!$A$34)</f>
        <v>11</v>
      </c>
      <c r="C33" s="88" t="str">
        <f>IF('[1]ALBRA Finals'!$B$34="","",'[1]ALBRA Finals'!$B$34)</f>
        <v>Ashley Gunsch</v>
      </c>
      <c r="D33" s="89">
        <f>IF(OR('[1]ALBRA Finals'!$B$34="",'[1]ALBRA Finals'!$J$34=""),"",'[1]ALBRA Finals'!$J$34)</f>
        <v>1000</v>
      </c>
      <c r="E33" s="87" t="str">
        <f>IF(OR('[1]ALBRA Finals'!$B$34="",'[1]ALBRA Finals'!$K$34=""),"",'[1]ALBRA Finals'!$K$34)</f>
        <v>3D</v>
      </c>
      <c r="F33" s="87">
        <f>IF(OR('[1]ALBRA Finals'!$B$34="",'[1]ALBRA Finals'!$L$34=""),"",'[1]ALBRA Finals'!$L$34)</f>
        <v>6</v>
      </c>
      <c r="G33" s="90">
        <f>IF(OR('[1]ALBRA Finals'!$B$34="",'[1]ALBRA Finals'!$M$34=""),"",'[1]ALBRA Finals'!$M$34)</f>
        <v>0</v>
      </c>
    </row>
    <row r="34" spans="2:7" ht="17.399999999999999" x14ac:dyDescent="0.3">
      <c r="B34" s="87">
        <f>IF('[1]ALBRA Finals'!$B$35="","",'[1]ALBRA Finals'!$A$35)</f>
        <v>12</v>
      </c>
      <c r="C34" s="88" t="str">
        <f>IF('[1]ALBRA Finals'!$B$35="","",'[1]ALBRA Finals'!$B$35)</f>
        <v>Shelby Rodoninski</v>
      </c>
      <c r="D34" s="89">
        <f>IF(OR('[1]ALBRA Finals'!$B$35="",'[1]ALBRA Finals'!$J$35=""),"",'[1]ALBRA Finals'!$J$35)</f>
        <v>1000</v>
      </c>
      <c r="E34" s="87" t="str">
        <f>IF(OR('[1]ALBRA Finals'!$B$35="",'[1]ALBRA Finals'!$K$35=""),"",'[1]ALBRA Finals'!$K$35)</f>
        <v>3D</v>
      </c>
      <c r="F34" s="87">
        <f>IF(OR('[1]ALBRA Finals'!$B$35="",'[1]ALBRA Finals'!$L$35=""),"",'[1]ALBRA Finals'!$L$35)</f>
        <v>6</v>
      </c>
      <c r="G34" s="90">
        <f>IF(OR('[1]ALBRA Finals'!$B$35="",'[1]ALBRA Finals'!$M$35=""),"",'[1]ALBRA Finals'!$M$35)</f>
        <v>0</v>
      </c>
    </row>
    <row r="35" spans="2:7" ht="17.399999999999999" x14ac:dyDescent="0.3">
      <c r="B35" s="87">
        <f>IF('[1]ALBRA Finals'!$B$36="","",'[1]ALBRA Finals'!$A$36)</f>
        <v>13</v>
      </c>
      <c r="C35" s="88" t="str">
        <f>IF('[1]ALBRA Finals'!$B$36="","",'[1]ALBRA Finals'!$B$36)</f>
        <v>Caitlyn Kelly</v>
      </c>
      <c r="D35" s="89">
        <f>IF(OR('[1]ALBRA Finals'!$B$36="",'[1]ALBRA Finals'!$J$36=""),"",'[1]ALBRA Finals'!$J$36)</f>
        <v>1000</v>
      </c>
      <c r="E35" s="87" t="str">
        <f>IF(OR('[1]ALBRA Finals'!$B$36="",'[1]ALBRA Finals'!$K$36=""),"",'[1]ALBRA Finals'!$K$36)</f>
        <v>3D</v>
      </c>
      <c r="F35" s="87">
        <f>IF(OR('[1]ALBRA Finals'!$B$36="",'[1]ALBRA Finals'!$L$36=""),"",'[1]ALBRA Finals'!$L$36)</f>
        <v>6</v>
      </c>
      <c r="G35" s="90">
        <f>IF(OR('[1]ALBRA Finals'!$B$36="",'[1]ALBRA Finals'!$M$36=""),"",'[1]ALBRA Finals'!$M$36)</f>
        <v>0</v>
      </c>
    </row>
    <row r="36" spans="2:7" ht="17.399999999999999" x14ac:dyDescent="0.3">
      <c r="B36" s="87">
        <f>IF('[1]ALBRA Finals'!$B$37="","",'[1]ALBRA Finals'!$A$37)</f>
        <v>14</v>
      </c>
      <c r="C36" s="88" t="str">
        <f>IF('[1]ALBRA Finals'!$B$37="","",'[1]ALBRA Finals'!$B$37)</f>
        <v>Desiree Macor</v>
      </c>
      <c r="D36" s="89">
        <f>IF(OR('[1]ALBRA Finals'!$B$37="",'[1]ALBRA Finals'!$J$37=""),"",'[1]ALBRA Finals'!$J$37)</f>
        <v>1000</v>
      </c>
      <c r="E36" s="87" t="str">
        <f>IF(OR('[1]ALBRA Finals'!$B$37="",'[1]ALBRA Finals'!$K$37=""),"",'[1]ALBRA Finals'!$K$37)</f>
        <v>3D</v>
      </c>
      <c r="F36" s="87">
        <f>IF(OR('[1]ALBRA Finals'!$B$37="",'[1]ALBRA Finals'!$L$37=""),"",'[1]ALBRA Finals'!$L$37)</f>
        <v>6</v>
      </c>
      <c r="G36" s="90">
        <f>IF(OR('[1]ALBRA Finals'!$B$37="",'[1]ALBRA Finals'!$M$37=""),"",'[1]ALBRA Finals'!$M$37)</f>
        <v>0</v>
      </c>
    </row>
    <row r="37" spans="2:7" ht="17.399999999999999" x14ac:dyDescent="0.3">
      <c r="B37" s="87">
        <f>IF('[1]ALBRA Finals'!$B$38="","",'[1]ALBRA Finals'!$A$38)</f>
        <v>15</v>
      </c>
      <c r="C37" s="88" t="str">
        <f>IF('[1]ALBRA Finals'!$B$38="","",'[1]ALBRA Finals'!$B$38)</f>
        <v>Sadie Johanneson</v>
      </c>
      <c r="D37" s="89">
        <f>IF(OR('[1]ALBRA Finals'!$B$38="",'[1]ALBRA Finals'!$J$38=""),"",'[1]ALBRA Finals'!$J$38)</f>
        <v>1000</v>
      </c>
      <c r="E37" s="87" t="str">
        <f>IF(OR('[1]ALBRA Finals'!$B$38="",'[1]ALBRA Finals'!$K$38=""),"",'[1]ALBRA Finals'!$K$38)</f>
        <v>3D</v>
      </c>
      <c r="F37" s="87">
        <f>IF(OR('[1]ALBRA Finals'!$B$38="",'[1]ALBRA Finals'!$L$38=""),"",'[1]ALBRA Finals'!$L$38)</f>
        <v>6</v>
      </c>
      <c r="G37" s="90">
        <f>IF(OR('[1]ALBRA Finals'!$B$38="",'[1]ALBRA Finals'!$M$38=""),"",'[1]ALBRA Finals'!$M$38)</f>
        <v>0</v>
      </c>
    </row>
    <row r="38" spans="2:7" ht="17.399999999999999" x14ac:dyDescent="0.3">
      <c r="B38" s="87">
        <f>IF('[1]ALBRA Finals'!$B$39="","",'[1]ALBRA Finals'!$A$39)</f>
        <v>16</v>
      </c>
      <c r="C38" s="88" t="str">
        <f>IF('[1]ALBRA Finals'!$B$39="","",'[1]ALBRA Finals'!$B$39)</f>
        <v>Trina Banks</v>
      </c>
      <c r="D38" s="89">
        <f>IF(OR('[1]ALBRA Finals'!$B$39="",'[1]ALBRA Finals'!$J$39=""),"",'[1]ALBRA Finals'!$J$39)</f>
        <v>1000</v>
      </c>
      <c r="E38" s="87" t="str">
        <f>IF(OR('[1]ALBRA Finals'!$B$39="",'[1]ALBRA Finals'!$K$39=""),"",'[1]ALBRA Finals'!$K$39)</f>
        <v>3D</v>
      </c>
      <c r="F38" s="87">
        <f>IF(OR('[1]ALBRA Finals'!$B$39="",'[1]ALBRA Finals'!$L$39=""),"",'[1]ALBRA Finals'!$L$39)</f>
        <v>6</v>
      </c>
      <c r="G38" s="90">
        <f>IF(OR('[1]ALBRA Finals'!$B$39="",'[1]ALBRA Finals'!$M$39=""),"",'[1]ALBRA Finals'!$M$39)</f>
        <v>0</v>
      </c>
    </row>
    <row r="39" spans="2:7" ht="17.399999999999999" x14ac:dyDescent="0.3">
      <c r="B39" s="87">
        <f>IF('[1]ALBRA Finals'!$B$40="","",'[1]ALBRA Finals'!$A$40)</f>
        <v>17</v>
      </c>
      <c r="C39" s="88" t="str">
        <f>IF('[1]ALBRA Finals'!$B$40="","",'[1]ALBRA Finals'!$B$40)</f>
        <v>Lonnie Mounkes</v>
      </c>
      <c r="D39" s="89">
        <f>IF(OR('[1]ALBRA Finals'!$B$40="",'[1]ALBRA Finals'!$J$40=""),"",'[1]ALBRA Finals'!$J$40)</f>
        <v>1000</v>
      </c>
      <c r="E39" s="87" t="str">
        <f>IF(OR('[1]ALBRA Finals'!$B$40="",'[1]ALBRA Finals'!$K$40=""),"",'[1]ALBRA Finals'!$K$40)</f>
        <v>3D</v>
      </c>
      <c r="F39" s="87">
        <f>IF(OR('[1]ALBRA Finals'!$B$40="",'[1]ALBRA Finals'!$L$40=""),"",'[1]ALBRA Finals'!$L$40)</f>
        <v>6</v>
      </c>
      <c r="G39" s="90">
        <f>IF(OR('[1]ALBRA Finals'!$B$40="",'[1]ALBRA Finals'!$M$40=""),"",'[1]ALBRA Finals'!$M$40)</f>
        <v>0</v>
      </c>
    </row>
    <row r="40" spans="2:7" ht="17.399999999999999" x14ac:dyDescent="0.3">
      <c r="B40" s="87">
        <f>IF('[1]ALBRA Finals'!$B$41="","",'[1]ALBRA Finals'!$A$41)</f>
        <v>18</v>
      </c>
      <c r="C40" s="88" t="str">
        <f>IF('[1]ALBRA Finals'!$B$41="","",'[1]ALBRA Finals'!$B$41)</f>
        <v>Katy Watson</v>
      </c>
      <c r="D40" s="89">
        <f>IF(OR('[1]ALBRA Finals'!$B$41="",'[1]ALBRA Finals'!$J$41=""),"",'[1]ALBRA Finals'!$J$41)</f>
        <v>1000</v>
      </c>
      <c r="E40" s="87" t="str">
        <f>IF(OR('[1]ALBRA Finals'!$B$41="",'[1]ALBRA Finals'!$K$41=""),"",'[1]ALBRA Finals'!$K$41)</f>
        <v>3D</v>
      </c>
      <c r="F40" s="87">
        <f>IF(OR('[1]ALBRA Finals'!$B$41="",'[1]ALBRA Finals'!$L$41=""),"",'[1]ALBRA Finals'!$L$41)</f>
        <v>6</v>
      </c>
      <c r="G40" s="90">
        <f>IF(OR('[1]ALBRA Finals'!$B$41="",'[1]ALBRA Finals'!$M$41=""),"",'[1]ALBRA Finals'!$M$41)</f>
        <v>0</v>
      </c>
    </row>
    <row r="41" spans="2:7" ht="17.399999999999999" x14ac:dyDescent="0.3">
      <c r="B41" s="87">
        <f>IF('[1]ALBRA Finals'!$B$43="","",'[1]ALBRA Finals'!$A$43)</f>
        <v>20</v>
      </c>
      <c r="C41" s="88" t="str">
        <f>IF('[1]ALBRA Finals'!$B$43="","",'[1]ALBRA Finals'!$B$43)</f>
        <v>Rylie Downling</v>
      </c>
      <c r="D41" s="89">
        <f>IF(OR('[1]ALBRA Finals'!$B$43="",'[1]ALBRA Finals'!$J$43=""),"",'[1]ALBRA Finals'!$J$43)</f>
        <v>1000</v>
      </c>
      <c r="E41" s="87" t="str">
        <f>IF(OR('[1]ALBRA Finals'!$B$43="",'[1]ALBRA Finals'!$K$43=""),"",'[1]ALBRA Finals'!$K$43)</f>
        <v>3D</v>
      </c>
      <c r="F41" s="87">
        <f>IF(OR('[1]ALBRA Finals'!$B$43="",'[1]ALBRA Finals'!$L$43=""),"",'[1]ALBRA Finals'!$L$43)</f>
        <v>6</v>
      </c>
      <c r="G41" s="90">
        <f>IF(OR('[1]ALBRA Finals'!$B$43="",'[1]ALBRA Finals'!$M$43=""),"",'[1]ALBRA Finals'!$M$43)</f>
        <v>0</v>
      </c>
    </row>
    <row r="42" spans="2:7" ht="17.399999999999999" x14ac:dyDescent="0.3">
      <c r="B42" s="87">
        <f>IF('[1]ALBRA Finals'!$B$44="","",'[1]ALBRA Finals'!$A$44)</f>
        <v>21</v>
      </c>
      <c r="C42" s="88" t="str">
        <f>IF('[1]ALBRA Finals'!$B$44="","",'[1]ALBRA Finals'!$B$44)</f>
        <v>Cassidy Clark</v>
      </c>
      <c r="D42" s="89">
        <f>IF(OR('[1]ALBRA Finals'!$B$44="",'[1]ALBRA Finals'!$J$44=""),"",'[1]ALBRA Finals'!$J$44)</f>
        <v>1000</v>
      </c>
      <c r="E42" s="87" t="str">
        <f>IF(OR('[1]ALBRA Finals'!$B$44="",'[1]ALBRA Finals'!$K$44=""),"",'[1]ALBRA Finals'!$K$44)</f>
        <v>3D</v>
      </c>
      <c r="F42" s="87">
        <f>IF(OR('[1]ALBRA Finals'!$B$44="",'[1]ALBRA Finals'!$L$44=""),"",'[1]ALBRA Finals'!$L$44)</f>
        <v>6</v>
      </c>
      <c r="G42" s="90">
        <f>IF(OR('[1]ALBRA Finals'!$B$44="",'[1]ALBRA Finals'!$M$44=""),"",'[1]ALBRA Finals'!$M$44)</f>
        <v>0</v>
      </c>
    </row>
    <row r="43" spans="2:7" ht="17.399999999999999" x14ac:dyDescent="0.3">
      <c r="B43" s="87">
        <f>IF('[1]ALBRA Finals'!$B$45="","",'[1]ALBRA Finals'!$A$45)</f>
        <v>22</v>
      </c>
      <c r="C43" s="88" t="str">
        <f>IF('[1]ALBRA Finals'!$B$45="","",'[1]ALBRA Finals'!$B$45)</f>
        <v>Ashley Reinhardt</v>
      </c>
      <c r="D43" s="89">
        <f>IF(OR('[1]ALBRA Finals'!$B$45="",'[1]ALBRA Finals'!$J$45=""),"",'[1]ALBRA Finals'!$J$45)</f>
        <v>1000</v>
      </c>
      <c r="E43" s="87" t="str">
        <f>IF(OR('[1]ALBRA Finals'!$B$45="",'[1]ALBRA Finals'!$K$45=""),"",'[1]ALBRA Finals'!$K$45)</f>
        <v>3D</v>
      </c>
      <c r="F43" s="87">
        <f>IF(OR('[1]ALBRA Finals'!$B$45="",'[1]ALBRA Finals'!$L$45=""),"",'[1]ALBRA Finals'!$L$45)</f>
        <v>6</v>
      </c>
      <c r="G43" s="90">
        <f>IF(OR('[1]ALBRA Finals'!$B$45="",'[1]ALBRA Finals'!$M$45=""),"",'[1]ALBRA Finals'!$M$45)</f>
        <v>0</v>
      </c>
    </row>
    <row r="44" spans="2:7" ht="17.399999999999999" x14ac:dyDescent="0.3">
      <c r="B44" s="87">
        <f>IF('[1]ALBRA Finals'!$B$46="","",'[1]ALBRA Finals'!$A$46)</f>
        <v>23</v>
      </c>
      <c r="C44" s="88" t="str">
        <f>IF('[1]ALBRA Finals'!$B$46="","",'[1]ALBRA Finals'!$B$46)</f>
        <v>Arlee Newsham</v>
      </c>
      <c r="D44" s="89">
        <f>IF(OR('[1]ALBRA Finals'!$B$46="",'[1]ALBRA Finals'!$J$46=""),"",'[1]ALBRA Finals'!$J$46)</f>
        <v>1000</v>
      </c>
      <c r="E44" s="87" t="str">
        <f>IF(OR('[1]ALBRA Finals'!$B$46="",'[1]ALBRA Finals'!$K$46=""),"",'[1]ALBRA Finals'!$K$46)</f>
        <v>3D</v>
      </c>
      <c r="F44" s="87">
        <f>IF(OR('[1]ALBRA Finals'!$B$46="",'[1]ALBRA Finals'!$L$46=""),"",'[1]ALBRA Finals'!$L$46)</f>
        <v>6</v>
      </c>
      <c r="G44" s="90">
        <f>IF(OR('[1]ALBRA Finals'!$B$46="",'[1]ALBRA Finals'!$M$46=""),"",'[1]ALBRA Finals'!$M$46)</f>
        <v>0</v>
      </c>
    </row>
    <row r="45" spans="2:7" ht="17.399999999999999" x14ac:dyDescent="0.3">
      <c r="B45" s="87">
        <f>IF('[1]ALBRA Finals'!$B$47="","",'[1]ALBRA Finals'!$A$47)</f>
        <v>24</v>
      </c>
      <c r="C45" s="88" t="str">
        <f>IF('[1]ALBRA Finals'!$B$47="","",'[1]ALBRA Finals'!$B$47)</f>
        <v>Brynn Freemark</v>
      </c>
      <c r="D45" s="89">
        <f>IF(OR('[1]ALBRA Finals'!$B$47="",'[1]ALBRA Finals'!$J$47=""),"",'[1]ALBRA Finals'!$J$47)</f>
        <v>1000</v>
      </c>
      <c r="E45" s="87" t="str">
        <f>IF(OR('[1]ALBRA Finals'!$B$47="",'[1]ALBRA Finals'!$K$47=""),"",'[1]ALBRA Finals'!$K$47)</f>
        <v>3D</v>
      </c>
      <c r="F45" s="87">
        <f>IF(OR('[1]ALBRA Finals'!$B$47="",'[1]ALBRA Finals'!$L$47=""),"",'[1]ALBRA Finals'!$L$47)</f>
        <v>6</v>
      </c>
      <c r="G45" s="90">
        <f>IF(OR('[1]ALBRA Finals'!$B$47="",'[1]ALBRA Finals'!$M$47=""),"",'[1]ALBRA Finals'!$M$47)</f>
        <v>0</v>
      </c>
    </row>
    <row r="46" spans="2:7" ht="17.399999999999999" x14ac:dyDescent="0.3">
      <c r="B46" s="87">
        <f>IF('[1]ALBRA Finals'!$B$48="","",'[1]ALBRA Finals'!$A$48)</f>
        <v>25</v>
      </c>
      <c r="C46" s="88" t="str">
        <f>IF('[1]ALBRA Finals'!$B$48="","",'[1]ALBRA Finals'!$B$48)</f>
        <v>Danita Harish</v>
      </c>
      <c r="D46" s="89">
        <f>IF(OR('[1]ALBRA Finals'!$B$48="",'[1]ALBRA Finals'!$J$48=""),"",'[1]ALBRA Finals'!$J$48)</f>
        <v>1000</v>
      </c>
      <c r="E46" s="87" t="str">
        <f>IF(OR('[1]ALBRA Finals'!$B$48="",'[1]ALBRA Finals'!$K$48=""),"",'[1]ALBRA Finals'!$K$48)</f>
        <v>3D</v>
      </c>
      <c r="F46" s="87">
        <f>IF(OR('[1]ALBRA Finals'!$B$48="",'[1]ALBRA Finals'!$L$48=""),"",'[1]ALBRA Finals'!$L$48)</f>
        <v>6</v>
      </c>
      <c r="G46" s="90">
        <f>IF(OR('[1]ALBRA Finals'!$B$48="",'[1]ALBRA Finals'!$M$48=""),"",'[1]ALBRA Finals'!$M$48)</f>
        <v>0</v>
      </c>
    </row>
    <row r="47" spans="2:7" ht="17.399999999999999" x14ac:dyDescent="0.3">
      <c r="B47" s="87">
        <f>IF('[1]ALBRA Finals'!$B$50="","",'[1]ALBRA Finals'!$A$50)</f>
        <v>27</v>
      </c>
      <c r="C47" s="88" t="str">
        <f>IF('[1]ALBRA Finals'!$B$50="","",'[1]ALBRA Finals'!$B$50)</f>
        <v>Dawn-Marie Branden</v>
      </c>
      <c r="D47" s="89">
        <f>IF(OR('[1]ALBRA Finals'!$B$50="",'[1]ALBRA Finals'!$J$50=""),"",'[1]ALBRA Finals'!$J$50)</f>
        <v>1000</v>
      </c>
      <c r="E47" s="87" t="str">
        <f>IF(OR('[1]ALBRA Finals'!$B$50="",'[1]ALBRA Finals'!$K$50=""),"",'[1]ALBRA Finals'!$K$50)</f>
        <v>3D</v>
      </c>
      <c r="F47" s="87">
        <f>IF(OR('[1]ALBRA Finals'!$B$50="",'[1]ALBRA Finals'!$L$50=""),"",'[1]ALBRA Finals'!$L$50)</f>
        <v>6</v>
      </c>
      <c r="G47" s="90">
        <f>IF(OR('[1]ALBRA Finals'!$B$50="",'[1]ALBRA Finals'!$M$50=""),"",'[1]ALBRA Finals'!$M$50)</f>
        <v>0</v>
      </c>
    </row>
    <row r="48" spans="2:7" ht="17.399999999999999" x14ac:dyDescent="0.3">
      <c r="B48" s="87">
        <f>IF('[1]ALBRA Finals'!$B$53="","",'[1]ALBRA Finals'!$A$53)</f>
        <v>30</v>
      </c>
      <c r="C48" s="88" t="str">
        <f>IF('[1]ALBRA Finals'!$B$53="","",'[1]ALBRA Finals'!$B$53)</f>
        <v>Paiten Axten</v>
      </c>
      <c r="D48" s="89">
        <f>IF(OR('[1]ALBRA Finals'!$B$53="",'[1]ALBRA Finals'!$J$53=""),"",'[1]ALBRA Finals'!$J$53)</f>
        <v>1000</v>
      </c>
      <c r="E48" s="87" t="str">
        <f>IF(OR('[1]ALBRA Finals'!$B$53="",'[1]ALBRA Finals'!$K$53=""),"",'[1]ALBRA Finals'!$K$53)</f>
        <v>3D</v>
      </c>
      <c r="F48" s="87">
        <f>IF(OR('[1]ALBRA Finals'!$B$53="",'[1]ALBRA Finals'!$L$53=""),"",'[1]ALBRA Finals'!$L$53)</f>
        <v>6</v>
      </c>
      <c r="G48" s="90">
        <f>IF(OR('[1]ALBRA Finals'!$B$53="",'[1]ALBRA Finals'!$M$53=""),"",'[1]ALBRA Finals'!$M$53)</f>
        <v>0</v>
      </c>
    </row>
    <row r="49" spans="2:7" ht="17.399999999999999" x14ac:dyDescent="0.3">
      <c r="B49" s="87">
        <f>IF('[1]ALBRA Finals'!$B$54="","",'[1]ALBRA Finals'!$A$54)</f>
        <v>31</v>
      </c>
      <c r="C49" s="88" t="str">
        <f>IF('[1]ALBRA Finals'!$B$54="","",'[1]ALBRA Finals'!$B$54)</f>
        <v>Jacy Spreen</v>
      </c>
      <c r="D49" s="89">
        <f>IF(OR('[1]ALBRA Finals'!$B$54="",'[1]ALBRA Finals'!$J$54=""),"",'[1]ALBRA Finals'!$J$54)</f>
        <v>1000</v>
      </c>
      <c r="E49" s="87" t="str">
        <f>IF(OR('[1]ALBRA Finals'!$B$54="",'[1]ALBRA Finals'!$K$54=""),"",'[1]ALBRA Finals'!$K$54)</f>
        <v>3D</v>
      </c>
      <c r="F49" s="87">
        <f>IF(OR('[1]ALBRA Finals'!$B$54="",'[1]ALBRA Finals'!$L$54=""),"",'[1]ALBRA Finals'!$L$54)</f>
        <v>6</v>
      </c>
      <c r="G49" s="90">
        <f>IF(OR('[1]ALBRA Finals'!$B$54="",'[1]ALBRA Finals'!$M$54=""),"",'[1]ALBRA Finals'!$M$54)</f>
        <v>0</v>
      </c>
    </row>
    <row r="50" spans="2:7" ht="17.399999999999999" x14ac:dyDescent="0.3">
      <c r="B50" s="87">
        <f>IF('[1]ALBRA Finals'!$B$57="","",'[1]ALBRA Finals'!$A$57)</f>
        <v>34</v>
      </c>
      <c r="C50" s="88" t="str">
        <f>IF('[1]ALBRA Finals'!$B$57="","",'[1]ALBRA Finals'!$B$57)</f>
        <v>Kally Wills</v>
      </c>
      <c r="D50" s="89">
        <f>IF(OR('[1]ALBRA Finals'!$B$57="",'[1]ALBRA Finals'!$J$57=""),"",'[1]ALBRA Finals'!$J$57)</f>
        <v>1000</v>
      </c>
      <c r="E50" s="87" t="str">
        <f>IF(OR('[1]ALBRA Finals'!$B$57="",'[1]ALBRA Finals'!$K$57=""),"",'[1]ALBRA Finals'!$K$57)</f>
        <v>3D</v>
      </c>
      <c r="F50" s="87">
        <f>IF(OR('[1]ALBRA Finals'!$B$57="",'[1]ALBRA Finals'!$L$57=""),"",'[1]ALBRA Finals'!$L$57)</f>
        <v>6</v>
      </c>
      <c r="G50" s="90">
        <f>IF(OR('[1]ALBRA Finals'!$B$57="",'[1]ALBRA Finals'!$M$57=""),"",'[1]ALBRA Finals'!$M$57)</f>
        <v>0</v>
      </c>
    </row>
    <row r="51" spans="2:7" ht="17.399999999999999" x14ac:dyDescent="0.3">
      <c r="B51" s="87">
        <f>IF('[1]ALBRA Finals'!$B$60="","",'[1]ALBRA Finals'!$A$60)</f>
        <v>37</v>
      </c>
      <c r="C51" s="88" t="str">
        <f>IF('[1]ALBRA Finals'!$B$60="","",'[1]ALBRA Finals'!$B$60)</f>
        <v>Ashlie Mounkes</v>
      </c>
      <c r="D51" s="89">
        <f>IF(OR('[1]ALBRA Finals'!$B$60="",'[1]ALBRA Finals'!$J$60=""),"",'[1]ALBRA Finals'!$J$60)</f>
        <v>1000</v>
      </c>
      <c r="E51" s="87" t="str">
        <f>IF(OR('[1]ALBRA Finals'!$B$60="",'[1]ALBRA Finals'!$K$60=""),"",'[1]ALBRA Finals'!$K$60)</f>
        <v>3D</v>
      </c>
      <c r="F51" s="87">
        <f>IF(OR('[1]ALBRA Finals'!$B$60="",'[1]ALBRA Finals'!$L$60=""),"",'[1]ALBRA Finals'!$L$60)</f>
        <v>6</v>
      </c>
      <c r="G51" s="90">
        <f>IF(OR('[1]ALBRA Finals'!$B$60="",'[1]ALBRA Finals'!$M$60=""),"",'[1]ALBRA Finals'!$M$60)</f>
        <v>0</v>
      </c>
    </row>
    <row r="52" spans="2:7" ht="17.399999999999999" x14ac:dyDescent="0.3">
      <c r="B52" s="87">
        <f>IF('[1]ALBRA Finals'!$B$63="","",'[1]ALBRA Finals'!$A$63)</f>
        <v>40</v>
      </c>
      <c r="C52" s="88" t="str">
        <f>IF('[1]ALBRA Finals'!$B$63="","",'[1]ALBRA Finals'!$B$63)</f>
        <v>Tegan Poitras</v>
      </c>
      <c r="D52" s="89">
        <f>IF(OR('[1]ALBRA Finals'!$B$63="",'[1]ALBRA Finals'!$J$63=""),"",'[1]ALBRA Finals'!$J$63)</f>
        <v>1000</v>
      </c>
      <c r="E52" s="87" t="str">
        <f>IF(OR('[1]ALBRA Finals'!$B$63="",'[1]ALBRA Finals'!$K$63=""),"",'[1]ALBRA Finals'!$K$63)</f>
        <v>3D</v>
      </c>
      <c r="F52" s="87">
        <f>IF(OR('[1]ALBRA Finals'!$B$63="",'[1]ALBRA Finals'!$L$63=""),"",'[1]ALBRA Finals'!$L$63)</f>
        <v>6</v>
      </c>
      <c r="G52" s="90">
        <f>IF(OR('[1]ALBRA Finals'!$B$63="",'[1]ALBRA Finals'!$M$63=""),"",'[1]ALBRA Finals'!$M$63)</f>
        <v>0</v>
      </c>
    </row>
    <row r="53" spans="2:7" ht="17.399999999999999" x14ac:dyDescent="0.3">
      <c r="B53" s="87">
        <f>IF('[1]ALBRA Finals'!$B$66="","",'[1]ALBRA Finals'!$A$66)</f>
        <v>43</v>
      </c>
      <c r="C53" s="88" t="str">
        <f>IF('[1]ALBRA Finals'!$B$66="","",'[1]ALBRA Finals'!$B$66)</f>
        <v>Molly Burke</v>
      </c>
      <c r="D53" s="89">
        <f>IF(OR('[1]ALBRA Finals'!$B$66="",'[1]ALBRA Finals'!$J$66=""),"",'[1]ALBRA Finals'!$J$66)</f>
        <v>1000</v>
      </c>
      <c r="E53" s="87" t="str">
        <f>IF(OR('[1]ALBRA Finals'!$B$66="",'[1]ALBRA Finals'!$K$66=""),"",'[1]ALBRA Finals'!$K$66)</f>
        <v>3D</v>
      </c>
      <c r="F53" s="87">
        <f>IF(OR('[1]ALBRA Finals'!$B$66="",'[1]ALBRA Finals'!$L$66=""),"",'[1]ALBRA Finals'!$L$66)</f>
        <v>6</v>
      </c>
      <c r="G53" s="90">
        <f>IF(OR('[1]ALBRA Finals'!$B$66="",'[1]ALBRA Finals'!$M$66=""),"",'[1]ALBRA Finals'!$M$66)</f>
        <v>0</v>
      </c>
    </row>
    <row r="54" spans="2:7" ht="17.399999999999999" x14ac:dyDescent="0.3">
      <c r="B54" s="87">
        <f>IF('[1]ALBRA Finals'!$B$71="","",'[1]ALBRA Finals'!$A$71)</f>
        <v>48</v>
      </c>
      <c r="C54" s="88" t="str">
        <f>IF('[1]ALBRA Finals'!$B$71="","",'[1]ALBRA Finals'!$B$71)</f>
        <v>Keira Pawliuk</v>
      </c>
      <c r="D54" s="89">
        <f>IF(OR('[1]ALBRA Finals'!$B$71="",'[1]ALBRA Finals'!$J$71=""),"",'[1]ALBRA Finals'!$J$71)</f>
        <v>1000</v>
      </c>
      <c r="E54" s="87" t="str">
        <f>IF(OR('[1]ALBRA Finals'!$B$71="",'[1]ALBRA Finals'!$K$71=""),"",'[1]ALBRA Finals'!$K$71)</f>
        <v>3D</v>
      </c>
      <c r="F54" s="87">
        <f>IF(OR('[1]ALBRA Finals'!$B$71="",'[1]ALBRA Finals'!$L$71=""),"",'[1]ALBRA Finals'!$L$71)</f>
        <v>6</v>
      </c>
      <c r="G54" s="90">
        <f>IF(OR('[1]ALBRA Finals'!$B$71="",'[1]ALBRA Finals'!$M$71=""),"",'[1]ALBRA Finals'!$M$71)</f>
        <v>0</v>
      </c>
    </row>
    <row r="55" spans="2:7" ht="17.399999999999999" x14ac:dyDescent="0.3">
      <c r="B55" s="87">
        <f>IF('[1]ALBRA Finals'!$B$72="","",'[1]ALBRA Finals'!$A$72)</f>
        <v>49</v>
      </c>
      <c r="C55" s="88" t="str">
        <f>IF('[1]ALBRA Finals'!$B$72="","",'[1]ALBRA Finals'!$B$72)</f>
        <v>Jodi Whitelock</v>
      </c>
      <c r="D55" s="89">
        <f>IF(OR('[1]ALBRA Finals'!$B$72="",'[1]ALBRA Finals'!$J$72=""),"",'[1]ALBRA Finals'!$J$72)</f>
        <v>1000</v>
      </c>
      <c r="E55" s="87" t="str">
        <f>IF(OR('[1]ALBRA Finals'!$B$72="",'[1]ALBRA Finals'!$K$72=""),"",'[1]ALBRA Finals'!$K$72)</f>
        <v>3D</v>
      </c>
      <c r="F55" s="87">
        <f>IF(OR('[1]ALBRA Finals'!$B$72="",'[1]ALBRA Finals'!$L$72=""),"",'[1]ALBRA Finals'!$L$72)</f>
        <v>6</v>
      </c>
      <c r="G55" s="90">
        <f>IF(OR('[1]ALBRA Finals'!$B$72="",'[1]ALBRA Finals'!$M$72=""),"",'[1]ALBRA Finals'!$M$72)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651B-A35F-4A4E-8EE3-567B044DAE5F}">
  <dimension ref="B3:G57"/>
  <sheetViews>
    <sheetView topLeftCell="A21" workbookViewId="0">
      <selection activeCell="C6" sqref="C6:G30"/>
    </sheetView>
  </sheetViews>
  <sheetFormatPr defaultRowHeight="14.4" x14ac:dyDescent="0.3"/>
  <cols>
    <col min="3" max="3" width="29.6640625" customWidth="1"/>
    <col min="4" max="4" width="11.21875" customWidth="1"/>
    <col min="7" max="7" width="12.21875" customWidth="1"/>
  </cols>
  <sheetData>
    <row r="3" spans="2:7" ht="21" x14ac:dyDescent="0.4">
      <c r="C3" s="127" t="s">
        <v>128</v>
      </c>
    </row>
    <row r="4" spans="2:7" ht="18" x14ac:dyDescent="0.35">
      <c r="C4" s="130" t="s">
        <v>118</v>
      </c>
    </row>
    <row r="5" spans="2:7" ht="41.4" x14ac:dyDescent="0.3">
      <c r="B5" s="129" t="s">
        <v>49</v>
      </c>
      <c r="C5" s="129" t="s">
        <v>50</v>
      </c>
      <c r="D5" s="129" t="s">
        <v>129</v>
      </c>
      <c r="E5" s="129" t="s">
        <v>130</v>
      </c>
      <c r="F5" s="129" t="s">
        <v>131</v>
      </c>
      <c r="G5" s="129" t="s">
        <v>132</v>
      </c>
    </row>
    <row r="6" spans="2:7" ht="17.399999999999999" x14ac:dyDescent="0.3">
      <c r="B6" s="109">
        <f>IF('[1]ALBRA Finals'!$B$56="","",'[1]ALBRA Finals'!$A$56)</f>
        <v>33</v>
      </c>
      <c r="C6" s="110" t="str">
        <f>IF('[1]ALBRA Finals'!$B$56="","",'[1]ALBRA Finals'!$B$56)</f>
        <v>Maysa Schiffner</v>
      </c>
      <c r="D6" s="111">
        <f>IF(OR('[1]ALBRA Finals'!$B$56="",'[1]ALBRA Finals'!$N$56=""),"",'[1]ALBRA Finals'!$N$56)</f>
        <v>3.2</v>
      </c>
      <c r="E6" s="109" t="str">
        <f>IF(OR('[1]ALBRA Finals'!$B$56="",'[1]ALBRA Finals'!$O$56=""),"",'[1]ALBRA Finals'!$O$56)</f>
        <v>1D</v>
      </c>
      <c r="F6" s="109">
        <f>IF(OR('[1]ALBRA Finals'!$B$56="",'[1]ALBRA Finals'!$P$56=""),"",'[1]ALBRA Finals'!$P$56)</f>
        <v>1</v>
      </c>
      <c r="G6" s="112">
        <f>IF(OR('[1]ALBRA Finals'!$B$56="",'[1]ALBRA Finals'!$Q$56=""),"",'[1]ALBRA Finals'!$Q$56)</f>
        <v>652.5</v>
      </c>
    </row>
    <row r="7" spans="2:7" ht="17.399999999999999" x14ac:dyDescent="0.3">
      <c r="B7" s="109">
        <f>IF('[1]ALBRA Finals'!$B$61="","",'[1]ALBRA Finals'!$A$61)</f>
        <v>38</v>
      </c>
      <c r="C7" s="110" t="str">
        <f>IF('[1]ALBRA Finals'!$B$61="","",'[1]ALBRA Finals'!$B$61)</f>
        <v>Kyla Kelly</v>
      </c>
      <c r="D7" s="111">
        <f>IF(OR('[1]ALBRA Finals'!$B$61="",'[1]ALBRA Finals'!$N$61=""),"",'[1]ALBRA Finals'!$N$61)</f>
        <v>3.3</v>
      </c>
      <c r="E7" s="109" t="str">
        <f>IF(OR('[1]ALBRA Finals'!$B$61="",'[1]ALBRA Finals'!$O$61=""),"",'[1]ALBRA Finals'!$O$61)</f>
        <v>1D</v>
      </c>
      <c r="F7" s="109">
        <f>IF(OR('[1]ALBRA Finals'!$B$61="",'[1]ALBRA Finals'!$P$61=""),"",'[1]ALBRA Finals'!$P$61)</f>
        <v>2</v>
      </c>
      <c r="G7" s="112">
        <f>IF(OR('[1]ALBRA Finals'!$B$61="",'[1]ALBRA Finals'!$Q$61=""),"",'[1]ALBRA Finals'!$Q$61)</f>
        <v>489.375</v>
      </c>
    </row>
    <row r="8" spans="2:7" ht="17.399999999999999" x14ac:dyDescent="0.3">
      <c r="B8" s="109">
        <f>IF('[1]ALBRA Finals'!$B$31="","",'[1]ALBRA Finals'!$A$31)</f>
        <v>8</v>
      </c>
      <c r="C8" s="110" t="str">
        <f>IF('[1]ALBRA Finals'!$B$31="","",'[1]ALBRA Finals'!$B$31)</f>
        <v>Jessie Pearson</v>
      </c>
      <c r="D8" s="111">
        <f>IF(OR('[1]ALBRA Finals'!$B$31="",'[1]ALBRA Finals'!$N$31=""),"",'[1]ALBRA Finals'!$N$31)</f>
        <v>3.5</v>
      </c>
      <c r="E8" s="109" t="str">
        <f>IF(OR('[1]ALBRA Finals'!$B$31="",'[1]ALBRA Finals'!$O$31=""),"",'[1]ALBRA Finals'!$O$31)</f>
        <v>1D</v>
      </c>
      <c r="F8" s="109">
        <f>IF(OR('[1]ALBRA Finals'!$B$31="",'[1]ALBRA Finals'!$P$31=""),"",'[1]ALBRA Finals'!$P$31)</f>
        <v>3</v>
      </c>
      <c r="G8" s="112">
        <f>IF(OR('[1]ALBRA Finals'!$B$31="",'[1]ALBRA Finals'!$Q$31=""),"",'[1]ALBRA Finals'!$Q$31)</f>
        <v>163.12500000000003</v>
      </c>
    </row>
    <row r="9" spans="2:7" ht="17.399999999999999" x14ac:dyDescent="0.3">
      <c r="B9" s="109">
        <f>IF('[1]ALBRA Finals'!$B$33="","",'[1]ALBRA Finals'!$A$33)</f>
        <v>10</v>
      </c>
      <c r="C9" s="110" t="str">
        <f>IF('[1]ALBRA Finals'!$B$33="","",'[1]ALBRA Finals'!$B$33)</f>
        <v>Hadley Schiffner</v>
      </c>
      <c r="D9" s="111">
        <f>IF(OR('[1]ALBRA Finals'!$B$33="",'[1]ALBRA Finals'!$N$33=""),"",'[1]ALBRA Finals'!$N$33)</f>
        <v>3.5</v>
      </c>
      <c r="E9" s="109" t="str">
        <f>IF(OR('[1]ALBRA Finals'!$B$33="",'[1]ALBRA Finals'!$O$33=""),"",'[1]ALBRA Finals'!$O$33)</f>
        <v>1D</v>
      </c>
      <c r="F9" s="109">
        <f>IF(OR('[1]ALBRA Finals'!$B$33="",'[1]ALBRA Finals'!$P$33=""),"",'[1]ALBRA Finals'!$P$33)</f>
        <v>3</v>
      </c>
      <c r="G9" s="112">
        <f>IF(OR('[1]ALBRA Finals'!$B$33="",'[1]ALBRA Finals'!$Q$33=""),"",'[1]ALBRA Finals'!$Q$33)</f>
        <v>163.12500000000003</v>
      </c>
    </row>
    <row r="10" spans="2:7" ht="17.399999999999999" x14ac:dyDescent="0.3">
      <c r="B10" s="109">
        <f>IF('[1]ALBRA Finals'!$B$55="","",'[1]ALBRA Finals'!$A$55)</f>
        <v>32</v>
      </c>
      <c r="C10" s="110" t="str">
        <f>IF('[1]ALBRA Finals'!$B$55="","",'[1]ALBRA Finals'!$B$55)</f>
        <v>Taylor Flewelling</v>
      </c>
      <c r="D10" s="111">
        <f>IF(OR('[1]ALBRA Finals'!$B$55="",'[1]ALBRA Finals'!$N$55=""),"",'[1]ALBRA Finals'!$N$55)</f>
        <v>3.5</v>
      </c>
      <c r="E10" s="109" t="str">
        <f>IF(OR('[1]ALBRA Finals'!$B$55="",'[1]ALBRA Finals'!$O$55=""),"",'[1]ALBRA Finals'!$O$55)</f>
        <v>1D</v>
      </c>
      <c r="F10" s="109">
        <f>IF(OR('[1]ALBRA Finals'!$B$55="",'[1]ALBRA Finals'!$P$55=""),"",'[1]ALBRA Finals'!$P$55)</f>
        <v>3</v>
      </c>
      <c r="G10" s="112">
        <f>IF(OR('[1]ALBRA Finals'!$B$55="",'[1]ALBRA Finals'!$Q$55=""),"",'[1]ALBRA Finals'!$Q$55)</f>
        <v>163.12500000000003</v>
      </c>
    </row>
    <row r="11" spans="2:7" ht="17.399999999999999" x14ac:dyDescent="0.3">
      <c r="B11" s="87">
        <f>IF('[1]ALBRA Finals'!$B$46="","",'[1]ALBRA Finals'!$A$46)</f>
        <v>23</v>
      </c>
      <c r="C11" s="88" t="str">
        <f>IF('[1]ALBRA Finals'!$B$46="","",'[1]ALBRA Finals'!$B$46)</f>
        <v>Arlee Newsham</v>
      </c>
      <c r="D11" s="89">
        <f>IF(OR('[1]ALBRA Finals'!$B$46="",'[1]ALBRA Finals'!$N$46=""),"",'[1]ALBRA Finals'!$N$46)</f>
        <v>3.6</v>
      </c>
      <c r="E11" s="87" t="str">
        <f>IF(OR('[1]ALBRA Finals'!$B$46="",'[1]ALBRA Finals'!$O$46=""),"",'[1]ALBRA Finals'!$O$46)</f>
        <v>1D</v>
      </c>
      <c r="F11" s="87">
        <f>IF(OR('[1]ALBRA Finals'!$B$46="",'[1]ALBRA Finals'!$P$46=""),"",'[1]ALBRA Finals'!$P$46)</f>
        <v>6</v>
      </c>
      <c r="G11" s="90">
        <f>IF(OR('[1]ALBRA Finals'!$B$46="",'[1]ALBRA Finals'!$Q$46=""),"",'[1]ALBRA Finals'!$Q$46)</f>
        <v>0</v>
      </c>
    </row>
    <row r="12" spans="2:7" ht="17.399999999999999" x14ac:dyDescent="0.3">
      <c r="B12" s="87">
        <f>IF('[1]ALBRA Finals'!$B$47="","",'[1]ALBRA Finals'!$A$47)</f>
        <v>24</v>
      </c>
      <c r="C12" s="88" t="str">
        <f>IF('[1]ALBRA Finals'!$B$47="","",'[1]ALBRA Finals'!$B$47)</f>
        <v>Brynn Freemark</v>
      </c>
      <c r="D12" s="89">
        <f>IF(OR('[1]ALBRA Finals'!$B$47="",'[1]ALBRA Finals'!$N$47=""),"",'[1]ALBRA Finals'!$N$47)</f>
        <v>3.7</v>
      </c>
      <c r="E12" s="87" t="str">
        <f>IF(OR('[1]ALBRA Finals'!$B$47="",'[1]ALBRA Finals'!$O$47=""),"",'[1]ALBRA Finals'!$O$47)</f>
        <v>1D</v>
      </c>
      <c r="F12" s="87">
        <f>IF(OR('[1]ALBRA Finals'!$B$47="",'[1]ALBRA Finals'!$P$47=""),"",'[1]ALBRA Finals'!$P$47)</f>
        <v>7</v>
      </c>
      <c r="G12" s="90">
        <f>IF(OR('[1]ALBRA Finals'!$B$47="",'[1]ALBRA Finals'!$Q$47=""),"",'[1]ALBRA Finals'!$Q$47)</f>
        <v>0</v>
      </c>
    </row>
    <row r="13" spans="2:7" ht="17.399999999999999" x14ac:dyDescent="0.3">
      <c r="B13" s="87">
        <f>IF('[1]ALBRA Finals'!$B$69="","",'[1]ALBRA Finals'!$A$69)</f>
        <v>46</v>
      </c>
      <c r="C13" s="88" t="str">
        <f>IF('[1]ALBRA Finals'!$B$69="","",'[1]ALBRA Finals'!$B$69)</f>
        <v>Aubrey Ross</v>
      </c>
      <c r="D13" s="89">
        <f>IF(OR('[1]ALBRA Finals'!$B$69="",'[1]ALBRA Finals'!$N$69=""),"",'[1]ALBRA Finals'!$N$69)</f>
        <v>3.7</v>
      </c>
      <c r="E13" s="87" t="str">
        <f>IF(OR('[1]ALBRA Finals'!$B$69="",'[1]ALBRA Finals'!$O$69=""),"",'[1]ALBRA Finals'!$O$69)</f>
        <v>1D</v>
      </c>
      <c r="F13" s="87">
        <f>IF(OR('[1]ALBRA Finals'!$B$69="",'[1]ALBRA Finals'!$P$69=""),"",'[1]ALBRA Finals'!$P$69)</f>
        <v>7</v>
      </c>
      <c r="G13" s="90">
        <f>IF(OR('[1]ALBRA Finals'!$B$69="",'[1]ALBRA Finals'!$Q$69=""),"",'[1]ALBRA Finals'!$Q$69)</f>
        <v>0</v>
      </c>
    </row>
    <row r="14" spans="2:7" ht="17.399999999999999" x14ac:dyDescent="0.3">
      <c r="B14" s="87">
        <f>IF('[1]ALBRA Finals'!$B$24="","",'[1]ALBRA Finals'!$A$24)</f>
        <v>1</v>
      </c>
      <c r="C14" s="88" t="str">
        <f>IF('[1]ALBRA Finals'!$B$24="","",'[1]ALBRA Finals'!$B$24)</f>
        <v>Lilly Howlett</v>
      </c>
      <c r="D14" s="89">
        <f>IF(OR('[1]ALBRA Finals'!$B$24="",'[1]ALBRA Finals'!$N$24=""),"",'[1]ALBRA Finals'!$N$24)</f>
        <v>3.8</v>
      </c>
      <c r="E14" s="87" t="str">
        <f>IF(OR('[1]ALBRA Finals'!$B$24="",'[1]ALBRA Finals'!$O$24=""),"",'[1]ALBRA Finals'!$O$24)</f>
        <v>1D</v>
      </c>
      <c r="F14" s="87">
        <f>IF(OR('[1]ALBRA Finals'!$B$24="",'[1]ALBRA Finals'!$P$24=""),"",'[1]ALBRA Finals'!$P$24)</f>
        <v>9</v>
      </c>
      <c r="G14" s="90">
        <f>IF(OR('[1]ALBRA Finals'!$B$24="",'[1]ALBRA Finals'!$Q$24=""),"",'[1]ALBRA Finals'!$Q$24)</f>
        <v>0</v>
      </c>
    </row>
    <row r="15" spans="2:7" ht="17.399999999999999" x14ac:dyDescent="0.3">
      <c r="B15" s="87">
        <f>IF('[1]ALBRA Finals'!$B$43="","",'[1]ALBRA Finals'!$A$43)</f>
        <v>20</v>
      </c>
      <c r="C15" s="88" t="str">
        <f>IF('[1]ALBRA Finals'!$B$43="","",'[1]ALBRA Finals'!$B$43)</f>
        <v>Rylie Downling</v>
      </c>
      <c r="D15" s="89">
        <f>IF(OR('[1]ALBRA Finals'!$B$43="",'[1]ALBRA Finals'!$N$43=""),"",'[1]ALBRA Finals'!$N$43)</f>
        <v>3.8</v>
      </c>
      <c r="E15" s="87" t="str">
        <f>IF(OR('[1]ALBRA Finals'!$B$43="",'[1]ALBRA Finals'!$O$43=""),"",'[1]ALBRA Finals'!$O$43)</f>
        <v>1D</v>
      </c>
      <c r="F15" s="87">
        <f>IF(OR('[1]ALBRA Finals'!$B$43="",'[1]ALBRA Finals'!$P$43=""),"",'[1]ALBRA Finals'!$P$43)</f>
        <v>9</v>
      </c>
      <c r="G15" s="90">
        <f>IF(OR('[1]ALBRA Finals'!$B$43="",'[1]ALBRA Finals'!$Q$43=""),"",'[1]ALBRA Finals'!$Q$43)</f>
        <v>0</v>
      </c>
    </row>
    <row r="16" spans="2:7" ht="17.399999999999999" x14ac:dyDescent="0.3">
      <c r="B16" s="87">
        <f>IF('[1]ALBRA Finals'!$B$68="","",'[1]ALBRA Finals'!$A$68)</f>
        <v>45</v>
      </c>
      <c r="C16" s="88" t="str">
        <f>IF('[1]ALBRA Finals'!$B$68="","",'[1]ALBRA Finals'!$B$68)</f>
        <v>Shaya Biever</v>
      </c>
      <c r="D16" s="89">
        <f>IF(OR('[1]ALBRA Finals'!$B$68="",'[1]ALBRA Finals'!$N$68=""),"",'[1]ALBRA Finals'!$N$68)</f>
        <v>3.8</v>
      </c>
      <c r="E16" s="87" t="str">
        <f>IF(OR('[1]ALBRA Finals'!$B$68="",'[1]ALBRA Finals'!$O$68=""),"",'[1]ALBRA Finals'!$O$68)</f>
        <v>1D</v>
      </c>
      <c r="F16" s="87">
        <f>IF(OR('[1]ALBRA Finals'!$B$68="",'[1]ALBRA Finals'!$P$68=""),"",'[1]ALBRA Finals'!$P$68)</f>
        <v>9</v>
      </c>
      <c r="G16" s="90">
        <f>IF(OR('[1]ALBRA Finals'!$B$68="",'[1]ALBRA Finals'!$Q$68=""),"",'[1]ALBRA Finals'!$Q$68)</f>
        <v>0</v>
      </c>
    </row>
    <row r="17" spans="2:7" ht="17.399999999999999" x14ac:dyDescent="0.3">
      <c r="B17" s="87">
        <f>IF('[1]ALBRA Finals'!$B$30="","",'[1]ALBRA Finals'!$A$30)</f>
        <v>7</v>
      </c>
      <c r="C17" s="88" t="str">
        <f>IF('[1]ALBRA Finals'!$B$30="","",'[1]ALBRA Finals'!$B$30)</f>
        <v>Brittany Schuck</v>
      </c>
      <c r="D17" s="89">
        <f>IF(OR('[1]ALBRA Finals'!$B$30="",'[1]ALBRA Finals'!$N$30=""),"",'[1]ALBRA Finals'!$N$30)</f>
        <v>4.0999999999999996</v>
      </c>
      <c r="E17" s="87" t="str">
        <f>IF(OR('[1]ALBRA Finals'!$B$30="",'[1]ALBRA Finals'!$O$30=""),"",'[1]ALBRA Finals'!$O$30)</f>
        <v>1D</v>
      </c>
      <c r="F17" s="87">
        <f>IF(OR('[1]ALBRA Finals'!$B$30="",'[1]ALBRA Finals'!$P$30=""),"",'[1]ALBRA Finals'!$P$30)</f>
        <v>12</v>
      </c>
      <c r="G17" s="90">
        <f>IF(OR('[1]ALBRA Finals'!$B$30="",'[1]ALBRA Finals'!$Q$30=""),"",'[1]ALBRA Finals'!$Q$30)</f>
        <v>0</v>
      </c>
    </row>
    <row r="18" spans="2:7" ht="17.399999999999999" x14ac:dyDescent="0.3">
      <c r="B18" s="113">
        <f>IF('[1]ALBRA Finals'!$B$29="","",'[1]ALBRA Finals'!$A$29)</f>
        <v>6</v>
      </c>
      <c r="C18" s="114" t="str">
        <f>IF('[1]ALBRA Finals'!$B$29="","",'[1]ALBRA Finals'!$B$29)</f>
        <v>TJ Nash</v>
      </c>
      <c r="D18" s="115">
        <f>IF(OR('[1]ALBRA Finals'!$B$29="",'[1]ALBRA Finals'!$N$29=""),"",'[1]ALBRA Finals'!$N$29)</f>
        <v>4.2</v>
      </c>
      <c r="E18" s="113" t="str">
        <f>IF(OR('[1]ALBRA Finals'!$B$29="",'[1]ALBRA Finals'!$O$29=""),"",'[1]ALBRA Finals'!$O$29)</f>
        <v>2D</v>
      </c>
      <c r="F18" s="113">
        <f>IF(OR('[1]ALBRA Finals'!$B$29="",'[1]ALBRA Finals'!$P$29=""),"",'[1]ALBRA Finals'!$P$29)</f>
        <v>1</v>
      </c>
      <c r="G18" s="116">
        <f>IF(OR('[1]ALBRA Finals'!$B$29="",'[1]ALBRA Finals'!$Q$29=""),"",'[1]ALBRA Finals'!$Q$29)</f>
        <v>507.5</v>
      </c>
    </row>
    <row r="19" spans="2:7" ht="17.399999999999999" x14ac:dyDescent="0.3">
      <c r="B19" s="113">
        <f>IF('[1]ALBRA Finals'!$B$27="","",'[1]ALBRA Finals'!$A$27)</f>
        <v>4</v>
      </c>
      <c r="C19" s="114" t="str">
        <f>IF('[1]ALBRA Finals'!$B$27="","",'[1]ALBRA Finals'!$B$27)</f>
        <v>Jesse Armstrong</v>
      </c>
      <c r="D19" s="115">
        <f>IF(OR('[1]ALBRA Finals'!$B$27="",'[1]ALBRA Finals'!$N$27=""),"",'[1]ALBRA Finals'!$N$27)</f>
        <v>4.4000000000000004</v>
      </c>
      <c r="E19" s="113" t="str">
        <f>IF(OR('[1]ALBRA Finals'!$B$27="",'[1]ALBRA Finals'!$O$27=""),"",'[1]ALBRA Finals'!$O$27)</f>
        <v>2D</v>
      </c>
      <c r="F19" s="113">
        <f>IF(OR('[1]ALBRA Finals'!$B$27="",'[1]ALBRA Finals'!$P$27=""),"",'[1]ALBRA Finals'!$P$27)</f>
        <v>2</v>
      </c>
      <c r="G19" s="116">
        <f>IF(OR('[1]ALBRA Finals'!$B$27="",'[1]ALBRA Finals'!$Q$27=""),"",'[1]ALBRA Finals'!$Q$27)</f>
        <v>253.75</v>
      </c>
    </row>
    <row r="20" spans="2:7" ht="17.399999999999999" x14ac:dyDescent="0.3">
      <c r="B20" s="113">
        <f>IF('[1]ALBRA Finals'!$B$44="","",'[1]ALBRA Finals'!$A$44)</f>
        <v>21</v>
      </c>
      <c r="C20" s="114" t="str">
        <f>IF('[1]ALBRA Finals'!$B$44="","",'[1]ALBRA Finals'!$B$44)</f>
        <v>Cassidy Clark</v>
      </c>
      <c r="D20" s="115">
        <f>IF(OR('[1]ALBRA Finals'!$B$44="",'[1]ALBRA Finals'!$N$44=""),"",'[1]ALBRA Finals'!$N$44)</f>
        <v>4.4000000000000004</v>
      </c>
      <c r="E20" s="113" t="str">
        <f>IF(OR('[1]ALBRA Finals'!$B$44="",'[1]ALBRA Finals'!$O$44=""),"",'[1]ALBRA Finals'!$O$44)</f>
        <v>2D</v>
      </c>
      <c r="F20" s="113">
        <f>IF(OR('[1]ALBRA Finals'!$B$44="",'[1]ALBRA Finals'!$P$44=""),"",'[1]ALBRA Finals'!$P$44)</f>
        <v>2</v>
      </c>
      <c r="G20" s="116">
        <f>IF(OR('[1]ALBRA Finals'!$B$44="",'[1]ALBRA Finals'!$Q$44=""),"",'[1]ALBRA Finals'!$Q$44)</f>
        <v>253.75</v>
      </c>
    </row>
    <row r="21" spans="2:7" ht="17.399999999999999" x14ac:dyDescent="0.3">
      <c r="B21" s="113">
        <f>IF('[1]ALBRA Finals'!$B$53="","",'[1]ALBRA Finals'!$A$53)</f>
        <v>30</v>
      </c>
      <c r="C21" s="114" t="str">
        <f>IF('[1]ALBRA Finals'!$B$53="","",'[1]ALBRA Finals'!$B$53)</f>
        <v>Paiten Axten</v>
      </c>
      <c r="D21" s="115">
        <f>IF(OR('[1]ALBRA Finals'!$B$53="",'[1]ALBRA Finals'!$N$53=""),"",'[1]ALBRA Finals'!$N$53)</f>
        <v>4.4000000000000004</v>
      </c>
      <c r="E21" s="113" t="str">
        <f>IF(OR('[1]ALBRA Finals'!$B$53="",'[1]ALBRA Finals'!$O$53=""),"",'[1]ALBRA Finals'!$O$53)</f>
        <v>2D</v>
      </c>
      <c r="F21" s="113">
        <f>IF(OR('[1]ALBRA Finals'!$B$53="",'[1]ALBRA Finals'!$P$53=""),"",'[1]ALBRA Finals'!$P$53)</f>
        <v>2</v>
      </c>
      <c r="G21" s="116">
        <f>IF(OR('[1]ALBRA Finals'!$B$53="",'[1]ALBRA Finals'!$Q$53=""),"",'[1]ALBRA Finals'!$Q$53)</f>
        <v>253.75</v>
      </c>
    </row>
    <row r="22" spans="2:7" ht="17.399999999999999" x14ac:dyDescent="0.3">
      <c r="B22" s="87">
        <f>IF('[1]ALBRA Finals'!$B$32="","",'[1]ALBRA Finals'!$A$32)</f>
        <v>9</v>
      </c>
      <c r="C22" s="88" t="str">
        <f>IF('[1]ALBRA Finals'!$B$32="","",'[1]ALBRA Finals'!$B$32)</f>
        <v>Hanna Leitch</v>
      </c>
      <c r="D22" s="89">
        <f>IF(OR('[1]ALBRA Finals'!$B$32="",'[1]ALBRA Finals'!$N$32=""),"",'[1]ALBRA Finals'!$N$32)</f>
        <v>4.5</v>
      </c>
      <c r="E22" s="87" t="str">
        <f>IF(OR('[1]ALBRA Finals'!$B$32="",'[1]ALBRA Finals'!$O$32=""),"",'[1]ALBRA Finals'!$O$32)</f>
        <v>2D</v>
      </c>
      <c r="F22" s="87">
        <f>IF(OR('[1]ALBRA Finals'!$B$32="",'[1]ALBRA Finals'!$P$32=""),"",'[1]ALBRA Finals'!$P$32)</f>
        <v>5</v>
      </c>
      <c r="G22" s="90">
        <f>IF(OR('[1]ALBRA Finals'!$B$32="",'[1]ALBRA Finals'!$Q$32=""),"",'[1]ALBRA Finals'!$Q$32)</f>
        <v>0</v>
      </c>
    </row>
    <row r="23" spans="2:7" ht="17.399999999999999" x14ac:dyDescent="0.3">
      <c r="B23" s="87">
        <f>IF('[1]ALBRA Finals'!$B$49="","",'[1]ALBRA Finals'!$A$49)</f>
        <v>26</v>
      </c>
      <c r="C23" s="88" t="str">
        <f>IF('[1]ALBRA Finals'!$B$49="","",'[1]ALBRA Finals'!$B$49)</f>
        <v>Lara Kelly</v>
      </c>
      <c r="D23" s="89">
        <f>IF(OR('[1]ALBRA Finals'!$B$49="",'[1]ALBRA Finals'!$N$49=""),"",'[1]ALBRA Finals'!$N$49)</f>
        <v>4.5</v>
      </c>
      <c r="E23" s="87" t="str">
        <f>IF(OR('[1]ALBRA Finals'!$B$49="",'[1]ALBRA Finals'!$O$49=""),"",'[1]ALBRA Finals'!$O$49)</f>
        <v>2D</v>
      </c>
      <c r="F23" s="87">
        <f>IF(OR('[1]ALBRA Finals'!$B$49="",'[1]ALBRA Finals'!$P$49=""),"",'[1]ALBRA Finals'!$P$49)</f>
        <v>5</v>
      </c>
      <c r="G23" s="90">
        <f>IF(OR('[1]ALBRA Finals'!$B$49="",'[1]ALBRA Finals'!$Q$49=""),"",'[1]ALBRA Finals'!$Q$49)</f>
        <v>0</v>
      </c>
    </row>
    <row r="24" spans="2:7" ht="17.399999999999999" x14ac:dyDescent="0.3">
      <c r="B24" s="87">
        <f>IF('[1]ALBRA Finals'!$B$58="","",'[1]ALBRA Finals'!$A$58)</f>
        <v>35</v>
      </c>
      <c r="C24" s="88" t="str">
        <f>IF('[1]ALBRA Finals'!$B$58="","",'[1]ALBRA Finals'!$B$58)</f>
        <v>Kim Rowley</v>
      </c>
      <c r="D24" s="89">
        <f>IF(OR('[1]ALBRA Finals'!$B$58="",'[1]ALBRA Finals'!$N$58=""),"",'[1]ALBRA Finals'!$N$58)</f>
        <v>4.5999999999999996</v>
      </c>
      <c r="E24" s="87" t="str">
        <f>IF(OR('[1]ALBRA Finals'!$B$58="",'[1]ALBRA Finals'!$O$58=""),"",'[1]ALBRA Finals'!$O$58)</f>
        <v>2D</v>
      </c>
      <c r="F24" s="87">
        <f>IF(OR('[1]ALBRA Finals'!$B$58="",'[1]ALBRA Finals'!$P$58=""),"",'[1]ALBRA Finals'!$P$58)</f>
        <v>7</v>
      </c>
      <c r="G24" s="90">
        <f>IF(OR('[1]ALBRA Finals'!$B$58="",'[1]ALBRA Finals'!$Q$58=""),"",'[1]ALBRA Finals'!$Q$58)</f>
        <v>0</v>
      </c>
    </row>
    <row r="25" spans="2:7" ht="17.399999999999999" x14ac:dyDescent="0.3">
      <c r="B25" s="87">
        <f>IF('[1]ALBRA Finals'!$B$48="","",'[1]ALBRA Finals'!$A$48)</f>
        <v>25</v>
      </c>
      <c r="C25" s="88" t="str">
        <f>IF('[1]ALBRA Finals'!$B$48="","",'[1]ALBRA Finals'!$B$48)</f>
        <v>Danita Harish</v>
      </c>
      <c r="D25" s="89">
        <f>IF(OR('[1]ALBRA Finals'!$B$48="",'[1]ALBRA Finals'!$N$48=""),"",'[1]ALBRA Finals'!$N$48)</f>
        <v>4.7</v>
      </c>
      <c r="E25" s="87" t="str">
        <f>IF(OR('[1]ALBRA Finals'!$B$48="",'[1]ALBRA Finals'!$O$48=""),"",'[1]ALBRA Finals'!$O$48)</f>
        <v>2D</v>
      </c>
      <c r="F25" s="87">
        <f>IF(OR('[1]ALBRA Finals'!$B$48="",'[1]ALBRA Finals'!$P$48=""),"",'[1]ALBRA Finals'!$P$48)</f>
        <v>8</v>
      </c>
      <c r="G25" s="90">
        <f>IF(OR('[1]ALBRA Finals'!$B$48="",'[1]ALBRA Finals'!$Q$48=""),"",'[1]ALBRA Finals'!$Q$48)</f>
        <v>0</v>
      </c>
    </row>
    <row r="26" spans="2:7" ht="17.399999999999999" x14ac:dyDescent="0.3">
      <c r="B26" s="87">
        <f>IF('[1]ALBRA Finals'!$B$50="","",'[1]ALBRA Finals'!$A$50)</f>
        <v>27</v>
      </c>
      <c r="C26" s="88" t="str">
        <f>IF('[1]ALBRA Finals'!$B$50="","",'[1]ALBRA Finals'!$B$50)</f>
        <v>Dawn-Marie Branden</v>
      </c>
      <c r="D26" s="89">
        <f>IF(OR('[1]ALBRA Finals'!$B$50="",'[1]ALBRA Finals'!$N$50=""),"",'[1]ALBRA Finals'!$N$50)</f>
        <v>4.9000000000000004</v>
      </c>
      <c r="E26" s="87" t="str">
        <f>IF(OR('[1]ALBRA Finals'!$B$50="",'[1]ALBRA Finals'!$O$50=""),"",'[1]ALBRA Finals'!$O$50)</f>
        <v>2D</v>
      </c>
      <c r="F26" s="87">
        <f>IF(OR('[1]ALBRA Finals'!$B$50="",'[1]ALBRA Finals'!$P$50=""),"",'[1]ALBRA Finals'!$P$50)</f>
        <v>9</v>
      </c>
      <c r="G26" s="90">
        <f>IF(OR('[1]ALBRA Finals'!$B$50="",'[1]ALBRA Finals'!$Q$50=""),"",'[1]ALBRA Finals'!$Q$50)</f>
        <v>0</v>
      </c>
    </row>
    <row r="27" spans="2:7" ht="17.399999999999999" x14ac:dyDescent="0.3">
      <c r="B27" s="123">
        <f>IF('[1]ALBRA Finals'!$B$65="","",'[1]ALBRA Finals'!$A$65)</f>
        <v>42</v>
      </c>
      <c r="C27" s="124" t="str">
        <f>IF('[1]ALBRA Finals'!$B$65="","",'[1]ALBRA Finals'!$B$65)</f>
        <v>Acacia Milne</v>
      </c>
      <c r="D27" s="125">
        <f>IF(OR('[1]ALBRA Finals'!$B$65="",'[1]ALBRA Finals'!$N$65=""),"",'[1]ALBRA Finals'!$N$65)</f>
        <v>5.7</v>
      </c>
      <c r="E27" s="123" t="str">
        <f>IF(OR('[1]ALBRA Finals'!$B$65="",'[1]ALBRA Finals'!$O$65=""),"",'[1]ALBRA Finals'!$O$65)</f>
        <v>3D</v>
      </c>
      <c r="F27" s="123">
        <f>IF(OR('[1]ALBRA Finals'!$B$65="",'[1]ALBRA Finals'!$P$65=""),"",'[1]ALBRA Finals'!$P$65)</f>
        <v>1</v>
      </c>
      <c r="G27" s="126">
        <f>IF(OR('[1]ALBRA Finals'!$B$65="",'[1]ALBRA Finals'!$Q$65=""),"",'[1]ALBRA Finals'!$Q$65)</f>
        <v>290</v>
      </c>
    </row>
    <row r="28" spans="2:7" ht="17.399999999999999" x14ac:dyDescent="0.3">
      <c r="B28" s="123">
        <f>IF('[1]ALBRA Finals'!$B$45="","",'[1]ALBRA Finals'!$A$45)</f>
        <v>22</v>
      </c>
      <c r="C28" s="124" t="str">
        <f>IF('[1]ALBRA Finals'!$B$45="","",'[1]ALBRA Finals'!$B$45)</f>
        <v>Ashley Reinhardt</v>
      </c>
      <c r="D28" s="125">
        <f>IF(OR('[1]ALBRA Finals'!$B$45="",'[1]ALBRA Finals'!$N$45=""),"",'[1]ALBRA Finals'!$N$45)</f>
        <v>5.9</v>
      </c>
      <c r="E28" s="123" t="str">
        <f>IF(OR('[1]ALBRA Finals'!$B$45="",'[1]ALBRA Finals'!$O$45=""),"",'[1]ALBRA Finals'!$O$45)</f>
        <v>3D</v>
      </c>
      <c r="F28" s="123">
        <f>IF(OR('[1]ALBRA Finals'!$B$45="",'[1]ALBRA Finals'!$P$45=""),"",'[1]ALBRA Finals'!$P$45)</f>
        <v>2</v>
      </c>
      <c r="G28" s="126">
        <f>IF(OR('[1]ALBRA Finals'!$B$45="",'[1]ALBRA Finals'!$Q$45=""),"",'[1]ALBRA Finals'!$Q$45)</f>
        <v>217.5</v>
      </c>
    </row>
    <row r="29" spans="2:7" ht="17.399999999999999" x14ac:dyDescent="0.3">
      <c r="B29" s="123">
        <f>IF('[1]ALBRA Finals'!$B$52="","",'[1]ALBRA Finals'!$A$52)</f>
        <v>29</v>
      </c>
      <c r="C29" s="124" t="str">
        <f>IF('[1]ALBRA Finals'!$B$52="","",'[1]ALBRA Finals'!$B$52)</f>
        <v>Angie Thompson</v>
      </c>
      <c r="D29" s="125">
        <f>IF(OR('[1]ALBRA Finals'!$B$52="",'[1]ALBRA Finals'!$N$52=""),"",'[1]ALBRA Finals'!$N$52)</f>
        <v>7</v>
      </c>
      <c r="E29" s="123" t="str">
        <f>IF(OR('[1]ALBRA Finals'!$B$52="",'[1]ALBRA Finals'!$O$52=""),"",'[1]ALBRA Finals'!$O$52)</f>
        <v>3D</v>
      </c>
      <c r="F29" s="123">
        <f>IF(OR('[1]ALBRA Finals'!$B$52="",'[1]ALBRA Finals'!$P$52=""),"",'[1]ALBRA Finals'!$P$52)</f>
        <v>3</v>
      </c>
      <c r="G29" s="126">
        <f>IF(OR('[1]ALBRA Finals'!$B$52="",'[1]ALBRA Finals'!$Q$52=""),"",'[1]ALBRA Finals'!$Q$52)</f>
        <v>145</v>
      </c>
    </row>
    <row r="30" spans="2:7" ht="17.399999999999999" x14ac:dyDescent="0.3">
      <c r="B30" s="123">
        <f>IF('[1]ALBRA Finals'!$B$72="","",'[1]ALBRA Finals'!$A$72)</f>
        <v>49</v>
      </c>
      <c r="C30" s="124" t="str">
        <f>IF('[1]ALBRA Finals'!$B$72="","",'[1]ALBRA Finals'!$B$72)</f>
        <v>Jodi Whitelock</v>
      </c>
      <c r="D30" s="125">
        <f>IF(OR('[1]ALBRA Finals'!$B$72="",'[1]ALBRA Finals'!$N$72=""),"",'[1]ALBRA Finals'!$N$72)</f>
        <v>7.2</v>
      </c>
      <c r="E30" s="123" t="str">
        <f>IF(OR('[1]ALBRA Finals'!$B$72="",'[1]ALBRA Finals'!$O$72=""),"",'[1]ALBRA Finals'!$O$72)</f>
        <v>3D</v>
      </c>
      <c r="F30" s="123">
        <f>IF(OR('[1]ALBRA Finals'!$B$72="",'[1]ALBRA Finals'!$P$72=""),"",'[1]ALBRA Finals'!$P$72)</f>
        <v>4</v>
      </c>
      <c r="G30" s="126">
        <f>IF(OR('[1]ALBRA Finals'!$B$72="",'[1]ALBRA Finals'!$Q$72=""),"",'[1]ALBRA Finals'!$Q$72)</f>
        <v>72.5</v>
      </c>
    </row>
    <row r="31" spans="2:7" ht="17.399999999999999" x14ac:dyDescent="0.3">
      <c r="B31" s="87">
        <f>IF('[1]ALBRA Finals'!$B$35="","",'[1]ALBRA Finals'!$A$35)</f>
        <v>12</v>
      </c>
      <c r="C31" s="88" t="str">
        <f>IF('[1]ALBRA Finals'!$B$35="","",'[1]ALBRA Finals'!$B$35)</f>
        <v>Shelby Rodoninski</v>
      </c>
      <c r="D31" s="89">
        <f>IF(OR('[1]ALBRA Finals'!$B$35="",'[1]ALBRA Finals'!$N$35=""),"",'[1]ALBRA Finals'!$N$35)</f>
        <v>9.1</v>
      </c>
      <c r="E31" s="87" t="str">
        <f>IF(OR('[1]ALBRA Finals'!$B$35="",'[1]ALBRA Finals'!$O$35=""),"",'[1]ALBRA Finals'!$O$35)</f>
        <v>3D</v>
      </c>
      <c r="F31" s="87">
        <f>IF(OR('[1]ALBRA Finals'!$B$35="",'[1]ALBRA Finals'!$P$35=""),"",'[1]ALBRA Finals'!$P$35)</f>
        <v>5</v>
      </c>
      <c r="G31" s="90">
        <f>IF(OR('[1]ALBRA Finals'!$B$35="",'[1]ALBRA Finals'!$Q$35=""),"",'[1]ALBRA Finals'!$Q$35)</f>
        <v>0</v>
      </c>
    </row>
    <row r="32" spans="2:7" ht="17.399999999999999" x14ac:dyDescent="0.3">
      <c r="B32" s="87">
        <f>IF('[1]ALBRA Finals'!$B$60="","",'[1]ALBRA Finals'!$A$60)</f>
        <v>37</v>
      </c>
      <c r="C32" s="88" t="str">
        <f>IF('[1]ALBRA Finals'!$B$60="","",'[1]ALBRA Finals'!$B$60)</f>
        <v>Ashlie Mounkes</v>
      </c>
      <c r="D32" s="89">
        <f>IF(OR('[1]ALBRA Finals'!$B$60="",'[1]ALBRA Finals'!$N$60=""),"",'[1]ALBRA Finals'!$N$60)</f>
        <v>13.5</v>
      </c>
      <c r="E32" s="87" t="str">
        <f>IF(OR('[1]ALBRA Finals'!$B$60="",'[1]ALBRA Finals'!$O$60=""),"",'[1]ALBRA Finals'!$O$60)</f>
        <v>3D</v>
      </c>
      <c r="F32" s="87">
        <f>IF(OR('[1]ALBRA Finals'!$B$60="",'[1]ALBRA Finals'!$P$60=""),"",'[1]ALBRA Finals'!$P$60)</f>
        <v>6</v>
      </c>
      <c r="G32" s="90">
        <f>IF(OR('[1]ALBRA Finals'!$B$60="",'[1]ALBRA Finals'!$Q$60=""),"",'[1]ALBRA Finals'!$Q$60)</f>
        <v>0</v>
      </c>
    </row>
    <row r="33" spans="2:7" ht="17.399999999999999" x14ac:dyDescent="0.3">
      <c r="B33" s="87">
        <f>IF('[1]ALBRA Finals'!$B$73="","",'[1]ALBRA Finals'!$A$73)</f>
        <v>50</v>
      </c>
      <c r="C33" s="88" t="str">
        <f>IF('[1]ALBRA Finals'!$B$73="","",'[1]ALBRA Finals'!$B$73)</f>
        <v>Kaycee Schwerdt</v>
      </c>
      <c r="D33" s="89">
        <f>IF(OR('[1]ALBRA Finals'!$B$73="",'[1]ALBRA Finals'!$N$73=""),"",'[1]ALBRA Finals'!$N$73)</f>
        <v>13.7</v>
      </c>
      <c r="E33" s="87" t="str">
        <f>IF(OR('[1]ALBRA Finals'!$B$73="",'[1]ALBRA Finals'!$O$73=""),"",'[1]ALBRA Finals'!$O$73)</f>
        <v>3D</v>
      </c>
      <c r="F33" s="87">
        <f>IF(OR('[1]ALBRA Finals'!$B$73="",'[1]ALBRA Finals'!$P$73=""),"",'[1]ALBRA Finals'!$P$73)</f>
        <v>7</v>
      </c>
      <c r="G33" s="90">
        <f>IF(OR('[1]ALBRA Finals'!$B$73="",'[1]ALBRA Finals'!$Q$73=""),"",'[1]ALBRA Finals'!$Q$73)</f>
        <v>0</v>
      </c>
    </row>
    <row r="34" spans="2:7" ht="17.399999999999999" x14ac:dyDescent="0.3">
      <c r="B34" s="87">
        <f>IF('[1]ALBRA Finals'!$B$63="","",'[1]ALBRA Finals'!$A$63)</f>
        <v>40</v>
      </c>
      <c r="C34" s="88" t="str">
        <f>IF('[1]ALBRA Finals'!$B$63="","",'[1]ALBRA Finals'!$B$63)</f>
        <v>Tegan Poitras</v>
      </c>
      <c r="D34" s="89">
        <f>IF(OR('[1]ALBRA Finals'!$B$63="",'[1]ALBRA Finals'!$N$63=""),"",'[1]ALBRA Finals'!$N$63)</f>
        <v>14.3</v>
      </c>
      <c r="E34" s="87" t="str">
        <f>IF(OR('[1]ALBRA Finals'!$B$63="",'[1]ALBRA Finals'!$O$63=""),"",'[1]ALBRA Finals'!$O$63)</f>
        <v>3D</v>
      </c>
      <c r="F34" s="87">
        <f>IF(OR('[1]ALBRA Finals'!$B$63="",'[1]ALBRA Finals'!$P$63=""),"",'[1]ALBRA Finals'!$P$63)</f>
        <v>8</v>
      </c>
      <c r="G34" s="90">
        <f>IF(OR('[1]ALBRA Finals'!$B$63="",'[1]ALBRA Finals'!$Q$63=""),"",'[1]ALBRA Finals'!$Q$63)</f>
        <v>0</v>
      </c>
    </row>
    <row r="35" spans="2:7" ht="17.399999999999999" x14ac:dyDescent="0.3">
      <c r="B35" s="87">
        <f>IF('[1]ALBRA Finals'!$B$25="","",'[1]ALBRA Finals'!$A$25)</f>
        <v>2</v>
      </c>
      <c r="C35" s="88" t="str">
        <f>IF('[1]ALBRA Finals'!$B$25="","",'[1]ALBRA Finals'!$B$25)</f>
        <v>Syphonna Leipert</v>
      </c>
      <c r="D35" s="89">
        <f>IF(OR('[1]ALBRA Finals'!$B$25="",'[1]ALBRA Finals'!$N$25=""),"",'[1]ALBRA Finals'!$N$25)</f>
        <v>1000</v>
      </c>
      <c r="E35" s="87" t="str">
        <f>IF(OR('[1]ALBRA Finals'!$B$25="",'[1]ALBRA Finals'!$O$25=""),"",'[1]ALBRA Finals'!$O$25)</f>
        <v>3D</v>
      </c>
      <c r="F35" s="87">
        <f>IF(OR('[1]ALBRA Finals'!$B$25="",'[1]ALBRA Finals'!$P$25=""),"",'[1]ALBRA Finals'!$P$25)</f>
        <v>9</v>
      </c>
      <c r="G35" s="90">
        <f>IF(OR('[1]ALBRA Finals'!$B$25="",'[1]ALBRA Finals'!$Q$25=""),"",'[1]ALBRA Finals'!$Q$25)</f>
        <v>0</v>
      </c>
    </row>
    <row r="36" spans="2:7" ht="17.399999999999999" x14ac:dyDescent="0.3">
      <c r="B36" s="87">
        <f>IF('[1]ALBRA Finals'!$B$26="","",'[1]ALBRA Finals'!$A$26)</f>
        <v>3</v>
      </c>
      <c r="C36" s="88" t="str">
        <f>IF('[1]ALBRA Finals'!$B$26="","",'[1]ALBRA Finals'!$B$26)</f>
        <v>Megan Wills</v>
      </c>
      <c r="D36" s="89">
        <f>IF(OR('[1]ALBRA Finals'!$B$26="",'[1]ALBRA Finals'!$N$26=""),"",'[1]ALBRA Finals'!$N$26)</f>
        <v>1000</v>
      </c>
      <c r="E36" s="87" t="str">
        <f>IF(OR('[1]ALBRA Finals'!$B$26="",'[1]ALBRA Finals'!$O$26=""),"",'[1]ALBRA Finals'!$O$26)</f>
        <v>3D</v>
      </c>
      <c r="F36" s="87">
        <f>IF(OR('[1]ALBRA Finals'!$B$26="",'[1]ALBRA Finals'!$P$26=""),"",'[1]ALBRA Finals'!$P$26)</f>
        <v>9</v>
      </c>
      <c r="G36" s="90">
        <f>IF(OR('[1]ALBRA Finals'!$B$26="",'[1]ALBRA Finals'!$Q$26=""),"",'[1]ALBRA Finals'!$Q$26)</f>
        <v>0</v>
      </c>
    </row>
    <row r="37" spans="2:7" ht="17.399999999999999" x14ac:dyDescent="0.3">
      <c r="B37" s="87">
        <f>IF('[1]ALBRA Finals'!$B$28="","",'[1]ALBRA Finals'!$A$28)</f>
        <v>5</v>
      </c>
      <c r="C37" s="88" t="str">
        <f>IF('[1]ALBRA Finals'!$B$28="","",'[1]ALBRA Finals'!$B$28)</f>
        <v>Shelby Corr</v>
      </c>
      <c r="D37" s="89">
        <f>IF(OR('[1]ALBRA Finals'!$B$28="",'[1]ALBRA Finals'!$N$28=""),"",'[1]ALBRA Finals'!$N$28)</f>
        <v>1000</v>
      </c>
      <c r="E37" s="87" t="str">
        <f>IF(OR('[1]ALBRA Finals'!$B$28="",'[1]ALBRA Finals'!$O$28=""),"",'[1]ALBRA Finals'!$O$28)</f>
        <v>3D</v>
      </c>
      <c r="F37" s="87">
        <f>IF(OR('[1]ALBRA Finals'!$B$28="",'[1]ALBRA Finals'!$P$28=""),"",'[1]ALBRA Finals'!$P$28)</f>
        <v>9</v>
      </c>
      <c r="G37" s="90">
        <f>IF(OR('[1]ALBRA Finals'!$B$28="",'[1]ALBRA Finals'!$Q$28=""),"",'[1]ALBRA Finals'!$Q$28)</f>
        <v>0</v>
      </c>
    </row>
    <row r="38" spans="2:7" ht="17.399999999999999" x14ac:dyDescent="0.3">
      <c r="B38" s="87">
        <f>IF('[1]ALBRA Finals'!$B$34="","",'[1]ALBRA Finals'!$A$34)</f>
        <v>11</v>
      </c>
      <c r="C38" s="88" t="str">
        <f>IF('[1]ALBRA Finals'!$B$34="","",'[1]ALBRA Finals'!$B$34)</f>
        <v>Ashley Gunsch</v>
      </c>
      <c r="D38" s="89">
        <f>IF(OR('[1]ALBRA Finals'!$B$34="",'[1]ALBRA Finals'!$N$34=""),"",'[1]ALBRA Finals'!$N$34)</f>
        <v>1000</v>
      </c>
      <c r="E38" s="87" t="str">
        <f>IF(OR('[1]ALBRA Finals'!$B$34="",'[1]ALBRA Finals'!$O$34=""),"",'[1]ALBRA Finals'!$O$34)</f>
        <v>3D</v>
      </c>
      <c r="F38" s="87">
        <f>IF(OR('[1]ALBRA Finals'!$B$34="",'[1]ALBRA Finals'!$P$34=""),"",'[1]ALBRA Finals'!$P$34)</f>
        <v>9</v>
      </c>
      <c r="G38" s="90">
        <f>IF(OR('[1]ALBRA Finals'!$B$34="",'[1]ALBRA Finals'!$Q$34=""),"",'[1]ALBRA Finals'!$Q$34)</f>
        <v>0</v>
      </c>
    </row>
    <row r="39" spans="2:7" ht="17.399999999999999" x14ac:dyDescent="0.3">
      <c r="B39" s="87">
        <f>IF('[1]ALBRA Finals'!$B$36="","",'[1]ALBRA Finals'!$A$36)</f>
        <v>13</v>
      </c>
      <c r="C39" s="88" t="str">
        <f>IF('[1]ALBRA Finals'!$B$36="","",'[1]ALBRA Finals'!$B$36)</f>
        <v>Caitlyn Kelly</v>
      </c>
      <c r="D39" s="89">
        <f>IF(OR('[1]ALBRA Finals'!$B$36="",'[1]ALBRA Finals'!$N$36=""),"",'[1]ALBRA Finals'!$N$36)</f>
        <v>1000</v>
      </c>
      <c r="E39" s="87" t="str">
        <f>IF(OR('[1]ALBRA Finals'!$B$36="",'[1]ALBRA Finals'!$O$36=""),"",'[1]ALBRA Finals'!$O$36)</f>
        <v>3D</v>
      </c>
      <c r="F39" s="87">
        <f>IF(OR('[1]ALBRA Finals'!$B$36="",'[1]ALBRA Finals'!$P$36=""),"",'[1]ALBRA Finals'!$P$36)</f>
        <v>9</v>
      </c>
      <c r="G39" s="90">
        <f>IF(OR('[1]ALBRA Finals'!$B$36="",'[1]ALBRA Finals'!$Q$36=""),"",'[1]ALBRA Finals'!$Q$36)</f>
        <v>0</v>
      </c>
    </row>
    <row r="40" spans="2:7" ht="17.399999999999999" x14ac:dyDescent="0.3">
      <c r="B40" s="87">
        <f>IF('[1]ALBRA Finals'!$B$37="","",'[1]ALBRA Finals'!$A$37)</f>
        <v>14</v>
      </c>
      <c r="C40" s="88" t="str">
        <f>IF('[1]ALBRA Finals'!$B$37="","",'[1]ALBRA Finals'!$B$37)</f>
        <v>Desiree Macor</v>
      </c>
      <c r="D40" s="89">
        <f>IF(OR('[1]ALBRA Finals'!$B$37="",'[1]ALBRA Finals'!$N$37=""),"",'[1]ALBRA Finals'!$N$37)</f>
        <v>1000</v>
      </c>
      <c r="E40" s="87" t="str">
        <f>IF(OR('[1]ALBRA Finals'!$B$37="",'[1]ALBRA Finals'!$O$37=""),"",'[1]ALBRA Finals'!$O$37)</f>
        <v>3D</v>
      </c>
      <c r="F40" s="87">
        <f>IF(OR('[1]ALBRA Finals'!$B$37="",'[1]ALBRA Finals'!$P$37=""),"",'[1]ALBRA Finals'!$P$37)</f>
        <v>9</v>
      </c>
      <c r="G40" s="90">
        <f>IF(OR('[1]ALBRA Finals'!$B$37="",'[1]ALBRA Finals'!$Q$37=""),"",'[1]ALBRA Finals'!$Q$37)</f>
        <v>0</v>
      </c>
    </row>
    <row r="41" spans="2:7" ht="17.399999999999999" x14ac:dyDescent="0.3">
      <c r="B41" s="87">
        <f>IF('[1]ALBRA Finals'!$B$38="","",'[1]ALBRA Finals'!$A$38)</f>
        <v>15</v>
      </c>
      <c r="C41" s="88" t="str">
        <f>IF('[1]ALBRA Finals'!$B$38="","",'[1]ALBRA Finals'!$B$38)</f>
        <v>Sadie Johanneson</v>
      </c>
      <c r="D41" s="89">
        <f>IF(OR('[1]ALBRA Finals'!$B$38="",'[1]ALBRA Finals'!$N$38=""),"",'[1]ALBRA Finals'!$N$38)</f>
        <v>1000</v>
      </c>
      <c r="E41" s="87" t="str">
        <f>IF(OR('[1]ALBRA Finals'!$B$38="",'[1]ALBRA Finals'!$O$38=""),"",'[1]ALBRA Finals'!$O$38)</f>
        <v>3D</v>
      </c>
      <c r="F41" s="87">
        <f>IF(OR('[1]ALBRA Finals'!$B$38="",'[1]ALBRA Finals'!$P$38=""),"",'[1]ALBRA Finals'!$P$38)</f>
        <v>9</v>
      </c>
      <c r="G41" s="90">
        <f>IF(OR('[1]ALBRA Finals'!$B$38="",'[1]ALBRA Finals'!$Q$38=""),"",'[1]ALBRA Finals'!$Q$38)</f>
        <v>0</v>
      </c>
    </row>
    <row r="42" spans="2:7" ht="17.399999999999999" x14ac:dyDescent="0.3">
      <c r="B42" s="87">
        <f>IF('[1]ALBRA Finals'!$B$39="","",'[1]ALBRA Finals'!$A$39)</f>
        <v>16</v>
      </c>
      <c r="C42" s="88" t="str">
        <f>IF('[1]ALBRA Finals'!$B$39="","",'[1]ALBRA Finals'!$B$39)</f>
        <v>Trina Banks</v>
      </c>
      <c r="D42" s="89">
        <f>IF(OR('[1]ALBRA Finals'!$B$39="",'[1]ALBRA Finals'!$N$39=""),"",'[1]ALBRA Finals'!$N$39)</f>
        <v>1000</v>
      </c>
      <c r="E42" s="87" t="str">
        <f>IF(OR('[1]ALBRA Finals'!$B$39="",'[1]ALBRA Finals'!$O$39=""),"",'[1]ALBRA Finals'!$O$39)</f>
        <v>3D</v>
      </c>
      <c r="F42" s="87">
        <f>IF(OR('[1]ALBRA Finals'!$B$39="",'[1]ALBRA Finals'!$P$39=""),"",'[1]ALBRA Finals'!$P$39)</f>
        <v>9</v>
      </c>
      <c r="G42" s="90">
        <f>IF(OR('[1]ALBRA Finals'!$B$39="",'[1]ALBRA Finals'!$Q$39=""),"",'[1]ALBRA Finals'!$Q$39)</f>
        <v>0</v>
      </c>
    </row>
    <row r="43" spans="2:7" ht="17.399999999999999" x14ac:dyDescent="0.3">
      <c r="B43" s="87">
        <f>IF('[1]ALBRA Finals'!$B$40="","",'[1]ALBRA Finals'!$A$40)</f>
        <v>17</v>
      </c>
      <c r="C43" s="88" t="str">
        <f>IF('[1]ALBRA Finals'!$B$40="","",'[1]ALBRA Finals'!$B$40)</f>
        <v>Lonnie Mounkes</v>
      </c>
      <c r="D43" s="89">
        <f>IF(OR('[1]ALBRA Finals'!$B$40="",'[1]ALBRA Finals'!$N$40=""),"",'[1]ALBRA Finals'!$N$40)</f>
        <v>1000</v>
      </c>
      <c r="E43" s="87" t="str">
        <f>IF(OR('[1]ALBRA Finals'!$B$40="",'[1]ALBRA Finals'!$O$40=""),"",'[1]ALBRA Finals'!$O$40)</f>
        <v>3D</v>
      </c>
      <c r="F43" s="87">
        <f>IF(OR('[1]ALBRA Finals'!$B$40="",'[1]ALBRA Finals'!$P$40=""),"",'[1]ALBRA Finals'!$P$40)</f>
        <v>9</v>
      </c>
      <c r="G43" s="90">
        <f>IF(OR('[1]ALBRA Finals'!$B$40="",'[1]ALBRA Finals'!$Q$40=""),"",'[1]ALBRA Finals'!$Q$40)</f>
        <v>0</v>
      </c>
    </row>
    <row r="44" spans="2:7" ht="17.399999999999999" x14ac:dyDescent="0.3">
      <c r="B44" s="87">
        <f>IF('[1]ALBRA Finals'!$B$41="","",'[1]ALBRA Finals'!$A$41)</f>
        <v>18</v>
      </c>
      <c r="C44" s="88" t="str">
        <f>IF('[1]ALBRA Finals'!$B$41="","",'[1]ALBRA Finals'!$B$41)</f>
        <v>Katy Watson</v>
      </c>
      <c r="D44" s="89">
        <f>IF(OR('[1]ALBRA Finals'!$B$41="",'[1]ALBRA Finals'!$N$41=""),"",'[1]ALBRA Finals'!$N$41)</f>
        <v>1000</v>
      </c>
      <c r="E44" s="87" t="str">
        <f>IF(OR('[1]ALBRA Finals'!$B$41="",'[1]ALBRA Finals'!$O$41=""),"",'[1]ALBRA Finals'!$O$41)</f>
        <v>3D</v>
      </c>
      <c r="F44" s="87">
        <f>IF(OR('[1]ALBRA Finals'!$B$41="",'[1]ALBRA Finals'!$P$41=""),"",'[1]ALBRA Finals'!$P$41)</f>
        <v>9</v>
      </c>
      <c r="G44" s="90">
        <f>IF(OR('[1]ALBRA Finals'!$B$41="",'[1]ALBRA Finals'!$Q$41=""),"",'[1]ALBRA Finals'!$Q$41)</f>
        <v>0</v>
      </c>
    </row>
    <row r="45" spans="2:7" ht="17.399999999999999" x14ac:dyDescent="0.3">
      <c r="B45" s="87">
        <f>IF('[1]ALBRA Finals'!$B$42="","",'[1]ALBRA Finals'!$A$42)</f>
        <v>19</v>
      </c>
      <c r="C45" s="88" t="str">
        <f>IF('[1]ALBRA Finals'!$B$42="","",'[1]ALBRA Finals'!$B$42)</f>
        <v>Beth Stewart</v>
      </c>
      <c r="D45" s="89">
        <f>IF(OR('[1]ALBRA Finals'!$B$42="",'[1]ALBRA Finals'!$N$42=""),"",'[1]ALBRA Finals'!$N$42)</f>
        <v>1000</v>
      </c>
      <c r="E45" s="87" t="str">
        <f>IF(OR('[1]ALBRA Finals'!$B$42="",'[1]ALBRA Finals'!$O$42=""),"",'[1]ALBRA Finals'!$O$42)</f>
        <v>3D</v>
      </c>
      <c r="F45" s="87">
        <f>IF(OR('[1]ALBRA Finals'!$B$42="",'[1]ALBRA Finals'!$P$42=""),"",'[1]ALBRA Finals'!$P$42)</f>
        <v>9</v>
      </c>
      <c r="G45" s="90">
        <f>IF(OR('[1]ALBRA Finals'!$B$42="",'[1]ALBRA Finals'!$Q$42=""),"",'[1]ALBRA Finals'!$Q$42)</f>
        <v>0</v>
      </c>
    </row>
    <row r="46" spans="2:7" ht="17.399999999999999" x14ac:dyDescent="0.3">
      <c r="B46" s="87">
        <f>IF('[1]ALBRA Finals'!$B$51="","",'[1]ALBRA Finals'!$A$51)</f>
        <v>28</v>
      </c>
      <c r="C46" s="88" t="str">
        <f>IF('[1]ALBRA Finals'!$B$51="","",'[1]ALBRA Finals'!$B$51)</f>
        <v>Wren Denham</v>
      </c>
      <c r="D46" s="89">
        <f>IF(OR('[1]ALBRA Finals'!$B$51="",'[1]ALBRA Finals'!$N$51=""),"",'[1]ALBRA Finals'!$N$51)</f>
        <v>1000</v>
      </c>
      <c r="E46" s="87" t="str">
        <f>IF(OR('[1]ALBRA Finals'!$B$51="",'[1]ALBRA Finals'!$O$51=""),"",'[1]ALBRA Finals'!$O$51)</f>
        <v>3D</v>
      </c>
      <c r="F46" s="87">
        <f>IF(OR('[1]ALBRA Finals'!$B$51="",'[1]ALBRA Finals'!$P$51=""),"",'[1]ALBRA Finals'!$P$51)</f>
        <v>9</v>
      </c>
      <c r="G46" s="90">
        <f>IF(OR('[1]ALBRA Finals'!$B$51="",'[1]ALBRA Finals'!$Q$51=""),"",'[1]ALBRA Finals'!$Q$51)</f>
        <v>0</v>
      </c>
    </row>
    <row r="47" spans="2:7" ht="17.399999999999999" x14ac:dyDescent="0.3">
      <c r="B47" s="87">
        <f>IF('[1]ALBRA Finals'!$B$54="","",'[1]ALBRA Finals'!$A$54)</f>
        <v>31</v>
      </c>
      <c r="C47" s="88" t="str">
        <f>IF('[1]ALBRA Finals'!$B$54="","",'[1]ALBRA Finals'!$B$54)</f>
        <v>Jacy Spreen</v>
      </c>
      <c r="D47" s="89">
        <f>IF(OR('[1]ALBRA Finals'!$B$54="",'[1]ALBRA Finals'!$N$54=""),"",'[1]ALBRA Finals'!$N$54)</f>
        <v>1000</v>
      </c>
      <c r="E47" s="87" t="str">
        <f>IF(OR('[1]ALBRA Finals'!$B$54="",'[1]ALBRA Finals'!$O$54=""),"",'[1]ALBRA Finals'!$O$54)</f>
        <v>3D</v>
      </c>
      <c r="F47" s="87">
        <f>IF(OR('[1]ALBRA Finals'!$B$54="",'[1]ALBRA Finals'!$P$54=""),"",'[1]ALBRA Finals'!$P$54)</f>
        <v>9</v>
      </c>
      <c r="G47" s="90">
        <f>IF(OR('[1]ALBRA Finals'!$B$54="",'[1]ALBRA Finals'!$Q$54=""),"",'[1]ALBRA Finals'!$Q$54)</f>
        <v>0</v>
      </c>
    </row>
    <row r="48" spans="2:7" ht="17.399999999999999" x14ac:dyDescent="0.3">
      <c r="B48" s="87">
        <f>IF('[1]ALBRA Finals'!$B$57="","",'[1]ALBRA Finals'!$A$57)</f>
        <v>34</v>
      </c>
      <c r="C48" s="88" t="str">
        <f>IF('[1]ALBRA Finals'!$B$57="","",'[1]ALBRA Finals'!$B$57)</f>
        <v>Kally Wills</v>
      </c>
      <c r="D48" s="89">
        <f>IF(OR('[1]ALBRA Finals'!$B$57="",'[1]ALBRA Finals'!$N$57=""),"",'[1]ALBRA Finals'!$N$57)</f>
        <v>1000</v>
      </c>
      <c r="E48" s="87" t="str">
        <f>IF(OR('[1]ALBRA Finals'!$B$57="",'[1]ALBRA Finals'!$O$57=""),"",'[1]ALBRA Finals'!$O$57)</f>
        <v>3D</v>
      </c>
      <c r="F48" s="87">
        <f>IF(OR('[1]ALBRA Finals'!$B$57="",'[1]ALBRA Finals'!$P$57=""),"",'[1]ALBRA Finals'!$P$57)</f>
        <v>9</v>
      </c>
      <c r="G48" s="90">
        <f>IF(OR('[1]ALBRA Finals'!$B$57="",'[1]ALBRA Finals'!$Q$57=""),"",'[1]ALBRA Finals'!$Q$57)</f>
        <v>0</v>
      </c>
    </row>
    <row r="49" spans="2:7" ht="17.399999999999999" x14ac:dyDescent="0.3">
      <c r="B49" s="87">
        <f>IF('[1]ALBRA Finals'!$B$59="","",'[1]ALBRA Finals'!$A$59)</f>
        <v>36</v>
      </c>
      <c r="C49" s="88" t="str">
        <f>IF('[1]ALBRA Finals'!$B$59="","",'[1]ALBRA Finals'!$B$59)</f>
        <v>Robyn Armstrong</v>
      </c>
      <c r="D49" s="89">
        <f>IF(OR('[1]ALBRA Finals'!$B$59="",'[1]ALBRA Finals'!$N$59=""),"",'[1]ALBRA Finals'!$N$59)</f>
        <v>1000</v>
      </c>
      <c r="E49" s="87" t="str">
        <f>IF(OR('[1]ALBRA Finals'!$B$59="",'[1]ALBRA Finals'!$O$59=""),"",'[1]ALBRA Finals'!$O$59)</f>
        <v>3D</v>
      </c>
      <c r="F49" s="87">
        <f>IF(OR('[1]ALBRA Finals'!$B$59="",'[1]ALBRA Finals'!$P$59=""),"",'[1]ALBRA Finals'!$P$59)</f>
        <v>9</v>
      </c>
      <c r="G49" s="90">
        <f>IF(OR('[1]ALBRA Finals'!$B$59="",'[1]ALBRA Finals'!$Q$59=""),"",'[1]ALBRA Finals'!$Q$59)</f>
        <v>0</v>
      </c>
    </row>
    <row r="50" spans="2:7" ht="17.399999999999999" x14ac:dyDescent="0.3">
      <c r="B50" s="87">
        <f>IF('[1]ALBRA Finals'!$B$62="","",'[1]ALBRA Finals'!$A$62)</f>
        <v>39</v>
      </c>
      <c r="C50" s="88" t="str">
        <f>IF('[1]ALBRA Finals'!$B$62="","",'[1]ALBRA Finals'!$B$62)</f>
        <v>Molly Becker</v>
      </c>
      <c r="D50" s="89">
        <f>IF(OR('[1]ALBRA Finals'!$B$62="",'[1]ALBRA Finals'!$N$62=""),"",'[1]ALBRA Finals'!$N$62)</f>
        <v>1000</v>
      </c>
      <c r="E50" s="87" t="str">
        <f>IF(OR('[1]ALBRA Finals'!$B$62="",'[1]ALBRA Finals'!$O$62=""),"",'[1]ALBRA Finals'!$O$62)</f>
        <v>3D</v>
      </c>
      <c r="F50" s="87">
        <f>IF(OR('[1]ALBRA Finals'!$B$62="",'[1]ALBRA Finals'!$P$62=""),"",'[1]ALBRA Finals'!$P$62)</f>
        <v>9</v>
      </c>
      <c r="G50" s="90">
        <f>IF(OR('[1]ALBRA Finals'!$B$62="",'[1]ALBRA Finals'!$Q$62=""),"",'[1]ALBRA Finals'!$Q$62)</f>
        <v>0</v>
      </c>
    </row>
    <row r="51" spans="2:7" ht="17.399999999999999" x14ac:dyDescent="0.3">
      <c r="B51" s="87">
        <f>IF('[1]ALBRA Finals'!$B$64="","",'[1]ALBRA Finals'!$A$64)</f>
        <v>41</v>
      </c>
      <c r="C51" s="88" t="str">
        <f>IF('[1]ALBRA Finals'!$B$64="","",'[1]ALBRA Finals'!$B$64)</f>
        <v>Payton Becker</v>
      </c>
      <c r="D51" s="89">
        <f>IF(OR('[1]ALBRA Finals'!$B$64="",'[1]ALBRA Finals'!$N$64=""),"",'[1]ALBRA Finals'!$N$64)</f>
        <v>1000</v>
      </c>
      <c r="E51" s="87" t="str">
        <f>IF(OR('[1]ALBRA Finals'!$B$64="",'[1]ALBRA Finals'!$O$64=""),"",'[1]ALBRA Finals'!$O$64)</f>
        <v>3D</v>
      </c>
      <c r="F51" s="87">
        <f>IF(OR('[1]ALBRA Finals'!$B$64="",'[1]ALBRA Finals'!$P$64=""),"",'[1]ALBRA Finals'!$P$64)</f>
        <v>9</v>
      </c>
      <c r="G51" s="90">
        <f>IF(OR('[1]ALBRA Finals'!$B$64="",'[1]ALBRA Finals'!$Q$64=""),"",'[1]ALBRA Finals'!$Q$64)</f>
        <v>0</v>
      </c>
    </row>
    <row r="52" spans="2:7" ht="17.399999999999999" x14ac:dyDescent="0.3">
      <c r="B52" s="87">
        <f>IF('[1]ALBRA Finals'!$B$66="","",'[1]ALBRA Finals'!$A$66)</f>
        <v>43</v>
      </c>
      <c r="C52" s="88" t="str">
        <f>IF('[1]ALBRA Finals'!$B$66="","",'[1]ALBRA Finals'!$B$66)</f>
        <v>Molly Burke</v>
      </c>
      <c r="D52" s="89">
        <f>IF(OR('[1]ALBRA Finals'!$B$66="",'[1]ALBRA Finals'!$N$66=""),"",'[1]ALBRA Finals'!$N$66)</f>
        <v>1000</v>
      </c>
      <c r="E52" s="87" t="str">
        <f>IF(OR('[1]ALBRA Finals'!$B$66="",'[1]ALBRA Finals'!$O$66=""),"",'[1]ALBRA Finals'!$O$66)</f>
        <v>3D</v>
      </c>
      <c r="F52" s="87">
        <f>IF(OR('[1]ALBRA Finals'!$B$66="",'[1]ALBRA Finals'!$P$66=""),"",'[1]ALBRA Finals'!$P$66)</f>
        <v>9</v>
      </c>
      <c r="G52" s="90">
        <f>IF(OR('[1]ALBRA Finals'!$B$66="",'[1]ALBRA Finals'!$Q$66=""),"",'[1]ALBRA Finals'!$Q$66)</f>
        <v>0</v>
      </c>
    </row>
    <row r="53" spans="2:7" ht="17.399999999999999" x14ac:dyDescent="0.3">
      <c r="B53" s="87">
        <f>IF('[1]ALBRA Finals'!$B$67="","",'[1]ALBRA Finals'!$A$67)</f>
        <v>44</v>
      </c>
      <c r="C53" s="88" t="str">
        <f>IF('[1]ALBRA Finals'!$B$67="","",'[1]ALBRA Finals'!$B$67)</f>
        <v>Rebekah Erickson</v>
      </c>
      <c r="D53" s="89">
        <f>IF(OR('[1]ALBRA Finals'!$B$67="",'[1]ALBRA Finals'!$N$67=""),"",'[1]ALBRA Finals'!$N$67)</f>
        <v>1000</v>
      </c>
      <c r="E53" s="87" t="str">
        <f>IF(OR('[1]ALBRA Finals'!$B$67="",'[1]ALBRA Finals'!$O$67=""),"",'[1]ALBRA Finals'!$O$67)</f>
        <v>3D</v>
      </c>
      <c r="F53" s="87">
        <f>IF(OR('[1]ALBRA Finals'!$B$67="",'[1]ALBRA Finals'!$P$67=""),"",'[1]ALBRA Finals'!$P$67)</f>
        <v>9</v>
      </c>
      <c r="G53" s="90">
        <f>IF(OR('[1]ALBRA Finals'!$B$67="",'[1]ALBRA Finals'!$Q$67=""),"",'[1]ALBRA Finals'!$Q$67)</f>
        <v>0</v>
      </c>
    </row>
    <row r="54" spans="2:7" ht="17.399999999999999" x14ac:dyDescent="0.3">
      <c r="B54" s="87">
        <f>IF('[1]ALBRA Finals'!$B$70="","",'[1]ALBRA Finals'!$A$70)</f>
        <v>47</v>
      </c>
      <c r="C54" s="88" t="str">
        <f>IF('[1]ALBRA Finals'!$B$70="","",'[1]ALBRA Finals'!$B$70)</f>
        <v>Amanda Young</v>
      </c>
      <c r="D54" s="89">
        <f>IF(OR('[1]ALBRA Finals'!$B$70="",'[1]ALBRA Finals'!$N$70=""),"",'[1]ALBRA Finals'!$N$70)</f>
        <v>1000</v>
      </c>
      <c r="E54" s="87" t="str">
        <f>IF(OR('[1]ALBRA Finals'!$B$70="",'[1]ALBRA Finals'!$O$70=""),"",'[1]ALBRA Finals'!$O$70)</f>
        <v>3D</v>
      </c>
      <c r="F54" s="87">
        <f>IF(OR('[1]ALBRA Finals'!$B$70="",'[1]ALBRA Finals'!$P$70=""),"",'[1]ALBRA Finals'!$P$70)</f>
        <v>9</v>
      </c>
      <c r="G54" s="90">
        <f>IF(OR('[1]ALBRA Finals'!$B$70="",'[1]ALBRA Finals'!$Q$70=""),"",'[1]ALBRA Finals'!$Q$70)</f>
        <v>0</v>
      </c>
    </row>
    <row r="55" spans="2:7" ht="17.399999999999999" x14ac:dyDescent="0.3">
      <c r="B55" s="87">
        <f>IF('[1]ALBRA Finals'!$B$71="","",'[1]ALBRA Finals'!$A$71)</f>
        <v>48</v>
      </c>
      <c r="C55" s="88" t="str">
        <f>IF('[1]ALBRA Finals'!$B$71="","",'[1]ALBRA Finals'!$B$71)</f>
        <v>Keira Pawliuk</v>
      </c>
      <c r="D55" s="89">
        <f>IF(OR('[1]ALBRA Finals'!$B$71="",'[1]ALBRA Finals'!$N$71=""),"",'[1]ALBRA Finals'!$N$71)</f>
        <v>1000</v>
      </c>
      <c r="E55" s="87" t="str">
        <f>IF(OR('[1]ALBRA Finals'!$B$71="",'[1]ALBRA Finals'!$O$71=""),"",'[1]ALBRA Finals'!$O$71)</f>
        <v>3D</v>
      </c>
      <c r="F55" s="87">
        <f>IF(OR('[1]ALBRA Finals'!$B$71="",'[1]ALBRA Finals'!$P$71=""),"",'[1]ALBRA Finals'!$P$71)</f>
        <v>9</v>
      </c>
      <c r="G55" s="90">
        <f>IF(OR('[1]ALBRA Finals'!$B$71="",'[1]ALBRA Finals'!$Q$71=""),"",'[1]ALBRA Finals'!$Q$71)</f>
        <v>0</v>
      </c>
    </row>
    <row r="57" spans="2:7" x14ac:dyDescent="0.3">
      <c r="G57" s="176">
        <f>SUM(G6:G56)</f>
        <v>3625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078E-B584-48C8-8CBF-0A08C8923AA2}">
  <dimension ref="B3:J50"/>
  <sheetViews>
    <sheetView topLeftCell="A21" workbookViewId="0">
      <selection activeCell="C6" sqref="C6:J30"/>
    </sheetView>
  </sheetViews>
  <sheetFormatPr defaultRowHeight="14.4" x14ac:dyDescent="0.3"/>
  <cols>
    <col min="3" max="3" width="26.5546875" customWidth="1"/>
    <col min="4" max="4" width="14.21875" customWidth="1"/>
    <col min="5" max="5" width="11.5546875" customWidth="1"/>
    <col min="8" max="8" width="12.21875" customWidth="1"/>
    <col min="9" max="9" width="11.6640625" customWidth="1"/>
    <col min="10" max="10" width="12.77734375" customWidth="1"/>
  </cols>
  <sheetData>
    <row r="3" spans="2:10" ht="21" x14ac:dyDescent="0.4">
      <c r="C3" s="117" t="s">
        <v>133</v>
      </c>
    </row>
    <row r="4" spans="2:10" ht="18" x14ac:dyDescent="0.35">
      <c r="C4" s="130" t="s">
        <v>118</v>
      </c>
    </row>
    <row r="5" spans="2:10" ht="27.6" x14ac:dyDescent="0.3">
      <c r="B5" s="146" t="s">
        <v>49</v>
      </c>
      <c r="C5" s="146" t="s">
        <v>50</v>
      </c>
      <c r="D5" s="146" t="s">
        <v>134</v>
      </c>
      <c r="E5" s="146" t="s">
        <v>135</v>
      </c>
      <c r="F5" s="146" t="s">
        <v>136</v>
      </c>
      <c r="G5" s="146" t="s">
        <v>137</v>
      </c>
      <c r="H5" s="147" t="s">
        <v>138</v>
      </c>
      <c r="I5" s="148" t="s">
        <v>106</v>
      </c>
      <c r="J5" s="148" t="s">
        <v>107</v>
      </c>
    </row>
    <row r="6" spans="2:10" ht="17.399999999999999" x14ac:dyDescent="0.3">
      <c r="B6" s="152">
        <f>IF('[1]ALBRA Finals'!$B$56="","",'[1]ALBRA Finals'!$A$56)</f>
        <v>33</v>
      </c>
      <c r="C6" s="153" t="str">
        <f>IF('[1]ALBRA Finals'!$B$56="","",'[1]ALBRA Finals'!$B$56)</f>
        <v>Maysa Schiffner</v>
      </c>
      <c r="D6" s="154">
        <f>IF(OR('[1]ALBRA Finals'!$B$56="",'[1]ALBRA Finals'!$V$56=""),"",'[1]ALBRA Finals'!$V$56)</f>
        <v>3.4</v>
      </c>
      <c r="E6" s="154">
        <f>IF(OR('[1]ALBRA Finals'!$B$56="",'[1]ALBRA Finals'!$W$56=""),"",'[1]ALBRA Finals'!$W$56)</f>
        <v>33.6</v>
      </c>
      <c r="F6" s="152" t="str">
        <f>IF(OR('[1]ALBRA Finals'!$B$56="",'[1]ALBRA Finals'!$X$56=""),"",'[1]ALBRA Finals'!$X$56)</f>
        <v>1D</v>
      </c>
      <c r="G6" s="152">
        <f>IF(OR('[1]ALBRA Finals'!$B$56="",'[1]ALBRA Finals'!$Y$56=""),"",'[1]ALBRA Finals'!$Y$56)</f>
        <v>1</v>
      </c>
      <c r="H6" s="155">
        <f>IF(OR('[1]ALBRA Finals'!$B$56="",'[1]ALBRA Finals'!$Z$56=""),"",'[1]ALBRA Finals'!$Z$56)</f>
        <v>652.5</v>
      </c>
      <c r="I6" s="156">
        <f>IF(OR('[1]ALBRA Finals'!$B$56="",'[1]ALBRA Finals'!$AB$56=""),"",'[1]ALBRA Finals'!$AB$56)</f>
        <v>5.1785714285714288</v>
      </c>
      <c r="J6" s="157">
        <v>657.68</v>
      </c>
    </row>
    <row r="7" spans="2:10" ht="17.399999999999999" x14ac:dyDescent="0.3">
      <c r="B7" s="152">
        <f>IF('[1]ALBRA Finals'!$B$27="","",'[1]ALBRA Finals'!$A$27)</f>
        <v>4</v>
      </c>
      <c r="C7" s="153" t="str">
        <f>IF('[1]ALBRA Finals'!$B$27="","",'[1]ALBRA Finals'!$B$27)</f>
        <v>Jesse Armstrong</v>
      </c>
      <c r="D7" s="154">
        <f>IF(OR('[1]ALBRA Finals'!$B$27="",'[1]ALBRA Finals'!$V$27=""),"",'[1]ALBRA Finals'!$V$27)</f>
        <v>3.6</v>
      </c>
      <c r="E7" s="154">
        <f>IF(OR('[1]ALBRA Finals'!$B$27="",'[1]ALBRA Finals'!$W$27=""),"",'[1]ALBRA Finals'!$W$27)</f>
        <v>15.200000000000001</v>
      </c>
      <c r="F7" s="152" t="str">
        <f>IF(OR('[1]ALBRA Finals'!$B$27="",'[1]ALBRA Finals'!$X$27=""),"",'[1]ALBRA Finals'!$X$27)</f>
        <v>1D</v>
      </c>
      <c r="G7" s="152">
        <f>IF(OR('[1]ALBRA Finals'!$B$27="",'[1]ALBRA Finals'!$Y$27=""),"",'[1]ALBRA Finals'!$Y$27)</f>
        <v>2</v>
      </c>
      <c r="H7" s="155">
        <f>IF(OR('[1]ALBRA Finals'!$B$27="",'[1]ALBRA Finals'!$Z$27=""),"",'[1]ALBRA Finals'!$Z$27)</f>
        <v>489.375</v>
      </c>
      <c r="I7" s="156">
        <f>IF(OR('[1]ALBRA Finals'!$B$27="",'[1]ALBRA Finals'!$AB$27=""),"",'[1]ALBRA Finals'!$AB$27)</f>
        <v>5.1785714285714288</v>
      </c>
      <c r="J7" s="157">
        <v>494.55</v>
      </c>
    </row>
    <row r="8" spans="2:10" ht="17.399999999999999" x14ac:dyDescent="0.3">
      <c r="B8" s="152">
        <f>IF('[1]ALBRA Finals'!$B$69="","",'[1]ALBRA Finals'!$A$69)</f>
        <v>46</v>
      </c>
      <c r="C8" s="153" t="str">
        <f>IF('[1]ALBRA Finals'!$B$69="","",'[1]ALBRA Finals'!$B$69)</f>
        <v>Aubrey Ross</v>
      </c>
      <c r="D8" s="154">
        <f>IF(OR('[1]ALBRA Finals'!$B$69="",'[1]ALBRA Finals'!$V$69=""),"",'[1]ALBRA Finals'!$V$69)</f>
        <v>3.7</v>
      </c>
      <c r="E8" s="154">
        <f>IF(OR('[1]ALBRA Finals'!$B$69="",'[1]ALBRA Finals'!$W$69=""),"",'[1]ALBRA Finals'!$W$69)</f>
        <v>15.100000000000001</v>
      </c>
      <c r="F8" s="152" t="str">
        <f>IF(OR('[1]ALBRA Finals'!$B$69="",'[1]ALBRA Finals'!$X$69=""),"",'[1]ALBRA Finals'!$X$69)</f>
        <v>1D</v>
      </c>
      <c r="G8" s="152">
        <f>IF(OR('[1]ALBRA Finals'!$B$69="",'[1]ALBRA Finals'!$Y$69=""),"",'[1]ALBRA Finals'!$Y$69)</f>
        <v>3</v>
      </c>
      <c r="H8" s="155">
        <f>IF(OR('[1]ALBRA Finals'!$B$69="",'[1]ALBRA Finals'!$Z$69=""),"",'[1]ALBRA Finals'!$Z$69)</f>
        <v>244.68750000000003</v>
      </c>
      <c r="I8" s="156">
        <f>IF(OR('[1]ALBRA Finals'!$B$69="",'[1]ALBRA Finals'!$AB$69=""),"",'[1]ALBRA Finals'!$AB$69)</f>
        <v>5.1785714285714288</v>
      </c>
      <c r="J8" s="157">
        <v>249.87</v>
      </c>
    </row>
    <row r="9" spans="2:10" ht="17.399999999999999" x14ac:dyDescent="0.3">
      <c r="B9" s="152">
        <f>IF('[1]ALBRA Finals'!$B$53="","",'[1]ALBRA Finals'!$A$53)</f>
        <v>30</v>
      </c>
      <c r="C9" s="153" t="str">
        <f>IF('[1]ALBRA Finals'!$B$53="","",'[1]ALBRA Finals'!$B$53)</f>
        <v>Paiten Axten</v>
      </c>
      <c r="D9" s="154">
        <f>IF(OR('[1]ALBRA Finals'!$B$53="",'[1]ALBRA Finals'!$V$53=""),"",'[1]ALBRA Finals'!$V$53)</f>
        <v>3.7</v>
      </c>
      <c r="E9" s="154">
        <f>IF(OR('[1]ALBRA Finals'!$B$53="",'[1]ALBRA Finals'!$W$53=""),"",'[1]ALBRA Finals'!$W$53)</f>
        <v>2008.1000000000001</v>
      </c>
      <c r="F9" s="152" t="str">
        <f>IF(OR('[1]ALBRA Finals'!$B$53="",'[1]ALBRA Finals'!$X$53=""),"",'[1]ALBRA Finals'!$X$53)</f>
        <v>1D</v>
      </c>
      <c r="G9" s="152">
        <f>IF(OR('[1]ALBRA Finals'!$B$53="",'[1]ALBRA Finals'!$Y$53=""),"",'[1]ALBRA Finals'!$Y$53)</f>
        <v>3</v>
      </c>
      <c r="H9" s="155">
        <f>IF(OR('[1]ALBRA Finals'!$B$53="",'[1]ALBRA Finals'!$Z$53=""),"",'[1]ALBRA Finals'!$Z$53)</f>
        <v>244.68750000000003</v>
      </c>
      <c r="I9" s="156">
        <f>IF(OR('[1]ALBRA Finals'!$B$53="",'[1]ALBRA Finals'!$AB$53=""),"",'[1]ALBRA Finals'!$AB$53)</f>
        <v>5.1785714285714288</v>
      </c>
      <c r="J9" s="157">
        <v>249.87</v>
      </c>
    </row>
    <row r="10" spans="2:10" ht="17.399999999999999" x14ac:dyDescent="0.3">
      <c r="B10" s="131">
        <f>IF('[1]ALBRA Finals'!$B$30="","",'[1]ALBRA Finals'!$A$30)</f>
        <v>7</v>
      </c>
      <c r="C10" s="132" t="str">
        <f>IF('[1]ALBRA Finals'!$B$30="","",'[1]ALBRA Finals'!$B$30)</f>
        <v>Brittany Schuck</v>
      </c>
      <c r="D10" s="133">
        <f>IF(OR('[1]ALBRA Finals'!$B$30="",'[1]ALBRA Finals'!$V$30=""),"",'[1]ALBRA Finals'!$V$30)</f>
        <v>3.9</v>
      </c>
      <c r="E10" s="133">
        <f>IF(OR('[1]ALBRA Finals'!$B$30="",'[1]ALBRA Finals'!$W$30=""),"",'[1]ALBRA Finals'!$W$30)</f>
        <v>1014.4</v>
      </c>
      <c r="F10" s="131" t="str">
        <f>IF(OR('[1]ALBRA Finals'!$B$30="",'[1]ALBRA Finals'!$X$30=""),"",'[1]ALBRA Finals'!$X$30)</f>
        <v>1D</v>
      </c>
      <c r="G10" s="131">
        <f>IF(OR('[1]ALBRA Finals'!$B$30="",'[1]ALBRA Finals'!$Y$30=""),"",'[1]ALBRA Finals'!$Y$30)</f>
        <v>5</v>
      </c>
      <c r="H10" s="149">
        <f>IF(OR('[1]ALBRA Finals'!$B$30="",'[1]ALBRA Finals'!$Z$30=""),"",'[1]ALBRA Finals'!$Z$30)</f>
        <v>0</v>
      </c>
      <c r="I10" s="150">
        <f>IF(OR('[1]ALBRA Finals'!$B$30="",'[1]ALBRA Finals'!$AB$30=""),"",'[1]ALBRA Finals'!$AB$30)</f>
        <v>0</v>
      </c>
      <c r="J10" s="151">
        <v>0</v>
      </c>
    </row>
    <row r="11" spans="2:10" ht="17.399999999999999" x14ac:dyDescent="0.3">
      <c r="B11" s="131">
        <f>IF('[1]ALBRA Finals'!$B$68="","",'[1]ALBRA Finals'!$A$68)</f>
        <v>45</v>
      </c>
      <c r="C11" s="132" t="str">
        <f>IF('[1]ALBRA Finals'!$B$68="","",'[1]ALBRA Finals'!$B$68)</f>
        <v>Shaya Biever</v>
      </c>
      <c r="D11" s="133">
        <f>IF(OR('[1]ALBRA Finals'!$B$68="",'[1]ALBRA Finals'!$V$68=""),"",'[1]ALBRA Finals'!$V$68)</f>
        <v>4</v>
      </c>
      <c r="E11" s="133">
        <f>IF(OR('[1]ALBRA Finals'!$B$68="",'[1]ALBRA Finals'!$W$68=""),"",'[1]ALBRA Finals'!$W$68)</f>
        <v>16.5</v>
      </c>
      <c r="F11" s="131" t="str">
        <f>IF(OR('[1]ALBRA Finals'!$B$68="",'[1]ALBRA Finals'!$X$68=""),"",'[1]ALBRA Finals'!$X$68)</f>
        <v>1D</v>
      </c>
      <c r="G11" s="131">
        <f>IF(OR('[1]ALBRA Finals'!$B$68="",'[1]ALBRA Finals'!$Y$68=""),"",'[1]ALBRA Finals'!$Y$68)</f>
        <v>6</v>
      </c>
      <c r="H11" s="149">
        <f>IF(OR('[1]ALBRA Finals'!$B$68="",'[1]ALBRA Finals'!$Z$68=""),"",'[1]ALBRA Finals'!$Z$68)</f>
        <v>0</v>
      </c>
      <c r="I11" s="150">
        <f>IF(OR('[1]ALBRA Finals'!$B$68="",'[1]ALBRA Finals'!$AB$68=""),"",'[1]ALBRA Finals'!$AB$68)</f>
        <v>0</v>
      </c>
      <c r="J11" s="151">
        <v>0</v>
      </c>
    </row>
    <row r="12" spans="2:10" ht="17.399999999999999" x14ac:dyDescent="0.3">
      <c r="B12" s="131">
        <f>IF('[1]ALBRA Finals'!$B$33="","",'[1]ALBRA Finals'!$A$33)</f>
        <v>10</v>
      </c>
      <c r="C12" s="132" t="str">
        <f>IF('[1]ALBRA Finals'!$B$33="","",'[1]ALBRA Finals'!$B$33)</f>
        <v>Hadley Schiffner</v>
      </c>
      <c r="D12" s="133">
        <f>IF(OR('[1]ALBRA Finals'!$B$33="",'[1]ALBRA Finals'!$V$33=""),"",'[1]ALBRA Finals'!$V$33)</f>
        <v>4</v>
      </c>
      <c r="E12" s="133">
        <f>IF(OR('[1]ALBRA Finals'!$B$33="",'[1]ALBRA Finals'!$W$33=""),"",'[1]ALBRA Finals'!$W$33)</f>
        <v>1012</v>
      </c>
      <c r="F12" s="131" t="str">
        <f>IF(OR('[1]ALBRA Finals'!$B$33="",'[1]ALBRA Finals'!$X$33=""),"",'[1]ALBRA Finals'!$X$33)</f>
        <v>1D</v>
      </c>
      <c r="G12" s="131">
        <f>IF(OR('[1]ALBRA Finals'!$B$33="",'[1]ALBRA Finals'!$Y$33=""),"",'[1]ALBRA Finals'!$Y$33)</f>
        <v>6</v>
      </c>
      <c r="H12" s="149">
        <f>IF(OR('[1]ALBRA Finals'!$B$33="",'[1]ALBRA Finals'!$Z$33=""),"",'[1]ALBRA Finals'!$Z$33)</f>
        <v>0</v>
      </c>
      <c r="I12" s="150">
        <f>IF(OR('[1]ALBRA Finals'!$B$33="",'[1]ALBRA Finals'!$AB$33=""),"",'[1]ALBRA Finals'!$AB$33)</f>
        <v>0</v>
      </c>
      <c r="J12" s="151">
        <v>0</v>
      </c>
    </row>
    <row r="13" spans="2:10" ht="17.399999999999999" x14ac:dyDescent="0.3">
      <c r="B13" s="131">
        <f>IF('[1]ALBRA Finals'!$B$73="","",'[1]ALBRA Finals'!$A$73)</f>
        <v>50</v>
      </c>
      <c r="C13" s="132" t="str">
        <f>IF('[1]ALBRA Finals'!$B$73="","",'[1]ALBRA Finals'!$B$73)</f>
        <v>Kaycee Schwerdt</v>
      </c>
      <c r="D13" s="133">
        <f>IF(OR('[1]ALBRA Finals'!$B$73="",'[1]ALBRA Finals'!$V$73=""),"",'[1]ALBRA Finals'!$V$73)</f>
        <v>4</v>
      </c>
      <c r="E13" s="133">
        <f>IF(OR('[1]ALBRA Finals'!$B$73="",'[1]ALBRA Finals'!$W$73=""),"",'[1]ALBRA Finals'!$W$73)</f>
        <v>1021.1</v>
      </c>
      <c r="F13" s="131" t="str">
        <f>IF(OR('[1]ALBRA Finals'!$B$73="",'[1]ALBRA Finals'!$X$73=""),"",'[1]ALBRA Finals'!$X$73)</f>
        <v>1D</v>
      </c>
      <c r="G13" s="131">
        <f>IF(OR('[1]ALBRA Finals'!$B$73="",'[1]ALBRA Finals'!$Y$73=""),"",'[1]ALBRA Finals'!$Y$73)</f>
        <v>6</v>
      </c>
      <c r="H13" s="149">
        <f>IF(OR('[1]ALBRA Finals'!$B$73="",'[1]ALBRA Finals'!$Z$73=""),"",'[1]ALBRA Finals'!$Z$73)</f>
        <v>0</v>
      </c>
      <c r="I13" s="150">
        <f>IF(OR('[1]ALBRA Finals'!$B$73="",'[1]ALBRA Finals'!$AB$73=""),"",'[1]ALBRA Finals'!$AB$73)</f>
        <v>0</v>
      </c>
      <c r="J13" s="151">
        <v>0</v>
      </c>
    </row>
    <row r="14" spans="2:10" ht="17.399999999999999" x14ac:dyDescent="0.3">
      <c r="B14" s="131">
        <f>IF('[1]ALBRA Finals'!$B$24="","",'[1]ALBRA Finals'!$A$24)</f>
        <v>1</v>
      </c>
      <c r="C14" s="132" t="str">
        <f>IF('[1]ALBRA Finals'!$B$24="","",'[1]ALBRA Finals'!$B$24)</f>
        <v>Lilly Howlett</v>
      </c>
      <c r="D14" s="133">
        <f>IF(OR('[1]ALBRA Finals'!$B$24="",'[1]ALBRA Finals'!$V$24=""),"",'[1]ALBRA Finals'!$V$24)</f>
        <v>4.0999999999999996</v>
      </c>
      <c r="E14" s="133">
        <f>IF(OR('[1]ALBRA Finals'!$B$24="",'[1]ALBRA Finals'!$W$24=""),"",'[1]ALBRA Finals'!$W$24)</f>
        <v>16.899999999999999</v>
      </c>
      <c r="F14" s="131" t="str">
        <f>IF(OR('[1]ALBRA Finals'!$B$24="",'[1]ALBRA Finals'!$X$24=""),"",'[1]ALBRA Finals'!$X$24)</f>
        <v>1D</v>
      </c>
      <c r="G14" s="131">
        <f>IF(OR('[1]ALBRA Finals'!$B$24="",'[1]ALBRA Finals'!$Y$24=""),"",'[1]ALBRA Finals'!$Y$24)</f>
        <v>9</v>
      </c>
      <c r="H14" s="149">
        <f>IF(OR('[1]ALBRA Finals'!$B$24="",'[1]ALBRA Finals'!$Z$24=""),"",'[1]ALBRA Finals'!$Z$24)</f>
        <v>0</v>
      </c>
      <c r="I14" s="150">
        <f>IF(OR('[1]ALBRA Finals'!$B$24="",'[1]ALBRA Finals'!$AB$24=""),"",'[1]ALBRA Finals'!$AB$24)</f>
        <v>0</v>
      </c>
      <c r="J14" s="151">
        <v>0</v>
      </c>
    </row>
    <row r="15" spans="2:10" ht="17.399999999999999" x14ac:dyDescent="0.3">
      <c r="B15" s="131">
        <f>IF('[1]ALBRA Finals'!$B$61="","",'[1]ALBRA Finals'!$A$61)</f>
        <v>38</v>
      </c>
      <c r="C15" s="132" t="str">
        <f>IF('[1]ALBRA Finals'!$B$61="","",'[1]ALBRA Finals'!$B$61)</f>
        <v>Kyla Kelly</v>
      </c>
      <c r="D15" s="133">
        <f>IF(OR('[1]ALBRA Finals'!$B$61="",'[1]ALBRA Finals'!$V$61=""),"",'[1]ALBRA Finals'!$V$61)</f>
        <v>4.0999999999999996</v>
      </c>
      <c r="E15" s="133">
        <f>IF(OR('[1]ALBRA Finals'!$B$61="",'[1]ALBRA Finals'!$W$61=""),"",'[1]ALBRA Finals'!$W$61)</f>
        <v>1012</v>
      </c>
      <c r="F15" s="131" t="str">
        <f>IF(OR('[1]ALBRA Finals'!$B$61="",'[1]ALBRA Finals'!$X$61=""),"",'[1]ALBRA Finals'!$X$61)</f>
        <v>1D</v>
      </c>
      <c r="G15" s="131">
        <f>IF(OR('[1]ALBRA Finals'!$B$61="",'[1]ALBRA Finals'!$Y$61=""),"",'[1]ALBRA Finals'!$Y$61)</f>
        <v>9</v>
      </c>
      <c r="H15" s="149">
        <f>IF(OR('[1]ALBRA Finals'!$B$61="",'[1]ALBRA Finals'!$Z$61=""),"",'[1]ALBRA Finals'!$Z$61)</f>
        <v>0</v>
      </c>
      <c r="I15" s="150">
        <f>IF(OR('[1]ALBRA Finals'!$B$61="",'[1]ALBRA Finals'!$AB$61=""),"",'[1]ALBRA Finals'!$AB$61)</f>
        <v>0</v>
      </c>
      <c r="J15" s="151">
        <v>0</v>
      </c>
    </row>
    <row r="16" spans="2:10" ht="17.399999999999999" x14ac:dyDescent="0.3">
      <c r="B16" s="131">
        <f>IF('[1]ALBRA Finals'!$B$45="","",'[1]ALBRA Finals'!$A$45)</f>
        <v>22</v>
      </c>
      <c r="C16" s="132" t="str">
        <f>IF('[1]ALBRA Finals'!$B$45="","",'[1]ALBRA Finals'!$B$45)</f>
        <v>Ashley Reinhardt</v>
      </c>
      <c r="D16" s="133">
        <f>IF(OR('[1]ALBRA Finals'!$B$45="",'[1]ALBRA Finals'!$V$45=""),"",'[1]ALBRA Finals'!$V$45)</f>
        <v>4.3</v>
      </c>
      <c r="E16" s="133">
        <f>IF(OR('[1]ALBRA Finals'!$B$45="",'[1]ALBRA Finals'!$W$45=""),"",'[1]ALBRA Finals'!$W$45)</f>
        <v>1015.0999999999999</v>
      </c>
      <c r="F16" s="131" t="str">
        <f>IF(OR('[1]ALBRA Finals'!$B$45="",'[1]ALBRA Finals'!$X$45=""),"",'[1]ALBRA Finals'!$X$45)</f>
        <v>1D</v>
      </c>
      <c r="G16" s="131">
        <f>IF(OR('[1]ALBRA Finals'!$B$45="",'[1]ALBRA Finals'!$Y$45=""),"",'[1]ALBRA Finals'!$Y$45)</f>
        <v>11</v>
      </c>
      <c r="H16" s="149">
        <f>IF(OR('[1]ALBRA Finals'!$B$45="",'[1]ALBRA Finals'!$Z$45=""),"",'[1]ALBRA Finals'!$Z$45)</f>
        <v>0</v>
      </c>
      <c r="I16" s="150">
        <f>IF(OR('[1]ALBRA Finals'!$B$45="",'[1]ALBRA Finals'!$AB$45=""),"",'[1]ALBRA Finals'!$AB$45)</f>
        <v>0</v>
      </c>
      <c r="J16" s="151">
        <v>0</v>
      </c>
    </row>
    <row r="17" spans="2:10" ht="17.399999999999999" x14ac:dyDescent="0.3">
      <c r="B17" s="159">
        <f>IF('[1]ALBRA Finals'!$B$44="","",'[1]ALBRA Finals'!$A$44)</f>
        <v>21</v>
      </c>
      <c r="C17" s="160" t="str">
        <f>IF('[1]ALBRA Finals'!$B$44="","",'[1]ALBRA Finals'!$B$44)</f>
        <v>Cassidy Clark</v>
      </c>
      <c r="D17" s="161">
        <f>IF(OR('[1]ALBRA Finals'!$B$44="",'[1]ALBRA Finals'!$V$44=""),"",'[1]ALBRA Finals'!$V$44)</f>
        <v>4.5</v>
      </c>
      <c r="E17" s="161">
        <f>IF(OR('[1]ALBRA Finals'!$B$44="",'[1]ALBRA Finals'!$W$44=""),"",'[1]ALBRA Finals'!$W$44)</f>
        <v>2008.9</v>
      </c>
      <c r="F17" s="159" t="str">
        <f>IF(OR('[1]ALBRA Finals'!$B$44="",'[1]ALBRA Finals'!$X$44=""),"",'[1]ALBRA Finals'!$X$44)</f>
        <v>2D</v>
      </c>
      <c r="G17" s="159">
        <f>IF(OR('[1]ALBRA Finals'!$B$44="",'[1]ALBRA Finals'!$Y$44=""),"",'[1]ALBRA Finals'!$Y$44)</f>
        <v>1</v>
      </c>
      <c r="H17" s="162">
        <f>IF(OR('[1]ALBRA Finals'!$B$44="",'[1]ALBRA Finals'!$Z$44=""),"",'[1]ALBRA Finals'!$Z$44)</f>
        <v>507.5</v>
      </c>
      <c r="I17" s="163">
        <f>IF(OR('[1]ALBRA Finals'!$B$44="",'[1]ALBRA Finals'!$AB$44=""),"",'[1]ALBRA Finals'!$AB$44)</f>
        <v>5.1785714285714288</v>
      </c>
      <c r="J17" s="164">
        <v>512.67999999999995</v>
      </c>
    </row>
    <row r="18" spans="2:10" ht="17.399999999999999" x14ac:dyDescent="0.3">
      <c r="B18" s="159">
        <f>IF('[1]ALBRA Finals'!$B$28="","",'[1]ALBRA Finals'!$A$28)</f>
        <v>5</v>
      </c>
      <c r="C18" s="160" t="str">
        <f>IF('[1]ALBRA Finals'!$B$28="","",'[1]ALBRA Finals'!$B$28)</f>
        <v>Shelby Corr</v>
      </c>
      <c r="D18" s="161">
        <f>IF(OR('[1]ALBRA Finals'!$B$28="",'[1]ALBRA Finals'!$V$28=""),"",'[1]ALBRA Finals'!$V$28)</f>
        <v>4.7</v>
      </c>
      <c r="E18" s="161">
        <f>IF(OR('[1]ALBRA Finals'!$B$28="",'[1]ALBRA Finals'!$W$28=""),"",'[1]ALBRA Finals'!$W$28)</f>
        <v>2008.6000000000001</v>
      </c>
      <c r="F18" s="159" t="str">
        <f>IF(OR('[1]ALBRA Finals'!$B$28="",'[1]ALBRA Finals'!$X$28=""),"",'[1]ALBRA Finals'!$X$28)</f>
        <v>2D</v>
      </c>
      <c r="G18" s="159">
        <f>IF(OR('[1]ALBRA Finals'!$B$28="",'[1]ALBRA Finals'!$Y$28=""),"",'[1]ALBRA Finals'!$Y$28)</f>
        <v>2</v>
      </c>
      <c r="H18" s="162">
        <f>IF(OR('[1]ALBRA Finals'!$B$28="",'[1]ALBRA Finals'!$Z$28=""),"",'[1]ALBRA Finals'!$Z$28)</f>
        <v>380.625</v>
      </c>
      <c r="I18" s="163">
        <f>IF(OR('[1]ALBRA Finals'!$B$28="",'[1]ALBRA Finals'!$AB$28=""),"",'[1]ALBRA Finals'!$AB$28)</f>
        <v>5.1785714285714288</v>
      </c>
      <c r="J18" s="164">
        <v>385.8</v>
      </c>
    </row>
    <row r="19" spans="2:10" ht="17.399999999999999" x14ac:dyDescent="0.3">
      <c r="B19" s="159">
        <f>IF('[1]ALBRA Finals'!$B$60="","",'[1]ALBRA Finals'!$A$60)</f>
        <v>37</v>
      </c>
      <c r="C19" s="160" t="str">
        <f>IF('[1]ALBRA Finals'!$B$60="","",'[1]ALBRA Finals'!$B$60)</f>
        <v>Ashlie Mounkes</v>
      </c>
      <c r="D19" s="161">
        <f>IF(OR('[1]ALBRA Finals'!$B$60="",'[1]ALBRA Finals'!$V$60=""),"",'[1]ALBRA Finals'!$V$60)</f>
        <v>4.8</v>
      </c>
      <c r="E19" s="161">
        <f>IF(OR('[1]ALBRA Finals'!$B$60="",'[1]ALBRA Finals'!$W$60=""),"",'[1]ALBRA Finals'!$W$60)</f>
        <v>2018.3</v>
      </c>
      <c r="F19" s="159" t="str">
        <f>IF(OR('[1]ALBRA Finals'!$B$60="",'[1]ALBRA Finals'!$X$60=""),"",'[1]ALBRA Finals'!$X$60)</f>
        <v>2D</v>
      </c>
      <c r="G19" s="159">
        <f>IF(OR('[1]ALBRA Finals'!$B$60="",'[1]ALBRA Finals'!$Y$60=""),"",'[1]ALBRA Finals'!$Y$60)</f>
        <v>3</v>
      </c>
      <c r="H19" s="162">
        <f>IF(OR('[1]ALBRA Finals'!$B$60="",'[1]ALBRA Finals'!$Z$60=""),"",'[1]ALBRA Finals'!$Z$60)</f>
        <v>253.75</v>
      </c>
      <c r="I19" s="163">
        <f>IF(OR('[1]ALBRA Finals'!$B$60="",'[1]ALBRA Finals'!$AB$60=""),"",'[1]ALBRA Finals'!$AB$60)</f>
        <v>5.1785714285714288</v>
      </c>
      <c r="J19" s="164">
        <v>258.93</v>
      </c>
    </row>
    <row r="20" spans="2:10" ht="17.399999999999999" x14ac:dyDescent="0.3">
      <c r="B20" s="159">
        <f>IF('[1]ALBRA Finals'!$B$52="","",'[1]ALBRA Finals'!$A$52)</f>
        <v>29</v>
      </c>
      <c r="C20" s="160" t="str">
        <f>IF('[1]ALBRA Finals'!$B$52="","",'[1]ALBRA Finals'!$B$52)</f>
        <v>Angie Thompson</v>
      </c>
      <c r="D20" s="161">
        <f>IF(OR('[1]ALBRA Finals'!$B$52="",'[1]ALBRA Finals'!$V$52=""),"",'[1]ALBRA Finals'!$V$52)</f>
        <v>4.9000000000000004</v>
      </c>
      <c r="E20" s="161">
        <f>IF(OR('[1]ALBRA Finals'!$B$52="",'[1]ALBRA Finals'!$W$52=""),"",'[1]ALBRA Finals'!$W$52)</f>
        <v>21.200000000000003</v>
      </c>
      <c r="F20" s="159" t="str">
        <f>IF(OR('[1]ALBRA Finals'!$B$52="",'[1]ALBRA Finals'!$X$52=""),"",'[1]ALBRA Finals'!$X$52)</f>
        <v>2D</v>
      </c>
      <c r="G20" s="159">
        <f>IF(OR('[1]ALBRA Finals'!$B$52="",'[1]ALBRA Finals'!$Y$52=""),"",'[1]ALBRA Finals'!$Y$52)</f>
        <v>4</v>
      </c>
      <c r="H20" s="162">
        <f>IF(OR('[1]ALBRA Finals'!$B$52="",'[1]ALBRA Finals'!$Z$52=""),"",'[1]ALBRA Finals'!$Z$52)</f>
        <v>31.71875</v>
      </c>
      <c r="I20" s="163">
        <f>IF(OR('[1]ALBRA Finals'!$B$52="",'[1]ALBRA Finals'!$AB$52=""),"",'[1]ALBRA Finals'!$AB$52)</f>
        <v>5.1785714285714288</v>
      </c>
      <c r="J20" s="164">
        <v>36.9</v>
      </c>
    </row>
    <row r="21" spans="2:10" ht="17.399999999999999" x14ac:dyDescent="0.3">
      <c r="B21" s="159">
        <f>IF('[1]ALBRA Finals'!$B$46="","",'[1]ALBRA Finals'!$A$46)</f>
        <v>23</v>
      </c>
      <c r="C21" s="160" t="str">
        <f>IF('[1]ALBRA Finals'!$B$46="","",'[1]ALBRA Finals'!$B$46)</f>
        <v>Arlee Newsham</v>
      </c>
      <c r="D21" s="161">
        <f>IF(OR('[1]ALBRA Finals'!$B$46="",'[1]ALBRA Finals'!$V$46=""),"",'[1]ALBRA Finals'!$V$46)</f>
        <v>4.9000000000000004</v>
      </c>
      <c r="E21" s="161">
        <f>IF(OR('[1]ALBRA Finals'!$B$46="",'[1]ALBRA Finals'!$W$46=""),"",'[1]ALBRA Finals'!$W$46)</f>
        <v>1012.2</v>
      </c>
      <c r="F21" s="159" t="str">
        <f>IF(OR('[1]ALBRA Finals'!$B$46="",'[1]ALBRA Finals'!$X$46=""),"",'[1]ALBRA Finals'!$X$46)</f>
        <v>2D</v>
      </c>
      <c r="G21" s="159">
        <f>IF(OR('[1]ALBRA Finals'!$B$46="",'[1]ALBRA Finals'!$Y$46=""),"",'[1]ALBRA Finals'!$Y$46)</f>
        <v>4</v>
      </c>
      <c r="H21" s="162">
        <f>IF(OR('[1]ALBRA Finals'!$B$46="",'[1]ALBRA Finals'!$Z$46=""),"",'[1]ALBRA Finals'!$Z$46)</f>
        <v>31.71875</v>
      </c>
      <c r="I21" s="163">
        <f>IF(OR('[1]ALBRA Finals'!$B$46="",'[1]ALBRA Finals'!$AB$46=""),"",'[1]ALBRA Finals'!$AB$46)</f>
        <v>5.1785714285714288</v>
      </c>
      <c r="J21" s="164">
        <v>36.9</v>
      </c>
    </row>
    <row r="22" spans="2:10" ht="17.399999999999999" x14ac:dyDescent="0.3">
      <c r="B22" s="159">
        <f>IF('[1]ALBRA Finals'!$B$32="","",'[1]ALBRA Finals'!$A$32)</f>
        <v>9</v>
      </c>
      <c r="C22" s="160" t="str">
        <f>IF('[1]ALBRA Finals'!$B$32="","",'[1]ALBRA Finals'!$B$32)</f>
        <v>Hanna Leitch</v>
      </c>
      <c r="D22" s="161">
        <f>IF(OR('[1]ALBRA Finals'!$B$32="",'[1]ALBRA Finals'!$V$32=""),"",'[1]ALBRA Finals'!$V$32)</f>
        <v>4.9000000000000004</v>
      </c>
      <c r="E22" s="161">
        <f>IF(OR('[1]ALBRA Finals'!$B$32="",'[1]ALBRA Finals'!$W$32=""),"",'[1]ALBRA Finals'!$W$32)</f>
        <v>1014.6999999999999</v>
      </c>
      <c r="F22" s="159" t="str">
        <f>IF(OR('[1]ALBRA Finals'!$B$32="",'[1]ALBRA Finals'!$X$32=""),"",'[1]ALBRA Finals'!$X$32)</f>
        <v>2D</v>
      </c>
      <c r="G22" s="159">
        <f>IF(OR('[1]ALBRA Finals'!$B$32="",'[1]ALBRA Finals'!$Y$32=""),"",'[1]ALBRA Finals'!$Y$32)</f>
        <v>4</v>
      </c>
      <c r="H22" s="162">
        <f>IF(OR('[1]ALBRA Finals'!$B$32="",'[1]ALBRA Finals'!$Z$32=""),"",'[1]ALBRA Finals'!$Z$32)</f>
        <v>31.71875</v>
      </c>
      <c r="I22" s="163">
        <f>IF(OR('[1]ALBRA Finals'!$B$32="",'[1]ALBRA Finals'!$AB$32=""),"",'[1]ALBRA Finals'!$AB$32)</f>
        <v>5.1785714285714288</v>
      </c>
      <c r="J22" s="164">
        <v>36.9</v>
      </c>
    </row>
    <row r="23" spans="2:10" ht="17.399999999999999" x14ac:dyDescent="0.3">
      <c r="B23" s="159">
        <f>IF('[1]ALBRA Finals'!$B$58="","",'[1]ALBRA Finals'!$A$58)</f>
        <v>35</v>
      </c>
      <c r="C23" s="160" t="str">
        <f>IF('[1]ALBRA Finals'!$B$58="","",'[1]ALBRA Finals'!$B$58)</f>
        <v>Kim Rowley</v>
      </c>
      <c r="D23" s="161">
        <f>IF(OR('[1]ALBRA Finals'!$B$58="",'[1]ALBRA Finals'!$V$58=""),"",'[1]ALBRA Finals'!$V$58)</f>
        <v>4.9000000000000004</v>
      </c>
      <c r="E23" s="161">
        <f>IF(OR('[1]ALBRA Finals'!$B$58="",'[1]ALBRA Finals'!$W$58=""),"",'[1]ALBRA Finals'!$W$58)</f>
        <v>1014.7</v>
      </c>
      <c r="F23" s="159" t="str">
        <f>IF(OR('[1]ALBRA Finals'!$B$58="",'[1]ALBRA Finals'!$X$58=""),"",'[1]ALBRA Finals'!$X$58)</f>
        <v>2D</v>
      </c>
      <c r="G23" s="159">
        <f>IF(OR('[1]ALBRA Finals'!$B$58="",'[1]ALBRA Finals'!$Y$58=""),"",'[1]ALBRA Finals'!$Y$58)</f>
        <v>4</v>
      </c>
      <c r="H23" s="162">
        <f>IF(OR('[1]ALBRA Finals'!$B$58="",'[1]ALBRA Finals'!$Z$58=""),"",'[1]ALBRA Finals'!$Z$58)</f>
        <v>31.71875</v>
      </c>
      <c r="I23" s="163">
        <f>IF(OR('[1]ALBRA Finals'!$B$58="",'[1]ALBRA Finals'!$AB$58=""),"",'[1]ALBRA Finals'!$AB$58)</f>
        <v>5.1785714285714288</v>
      </c>
      <c r="J23" s="164">
        <v>36.9</v>
      </c>
    </row>
    <row r="24" spans="2:10" ht="17.399999999999999" x14ac:dyDescent="0.3">
      <c r="B24" s="131">
        <f>IF('[1]ALBRA Finals'!$B$25="","",'[1]ALBRA Finals'!$A$25)</f>
        <v>2</v>
      </c>
      <c r="C24" s="132" t="str">
        <f>IF('[1]ALBRA Finals'!$B$25="","",'[1]ALBRA Finals'!$B$25)</f>
        <v>Syphonna Leipert</v>
      </c>
      <c r="D24" s="133">
        <f>IF(OR('[1]ALBRA Finals'!$B$25="",'[1]ALBRA Finals'!$V$25=""),"",'[1]ALBRA Finals'!$V$25)</f>
        <v>5.7</v>
      </c>
      <c r="E24" s="133">
        <f>IF(OR('[1]ALBRA Finals'!$B$25="",'[1]ALBRA Finals'!$W$25=""),"",'[1]ALBRA Finals'!$W$25)</f>
        <v>2010.1000000000001</v>
      </c>
      <c r="F24" s="131" t="str">
        <f>IF(OR('[1]ALBRA Finals'!$B$25="",'[1]ALBRA Finals'!$X$25=""),"",'[1]ALBRA Finals'!$X$25)</f>
        <v>2D</v>
      </c>
      <c r="G24" s="131">
        <f>IF(OR('[1]ALBRA Finals'!$B$25="",'[1]ALBRA Finals'!$Y$25=""),"",'[1]ALBRA Finals'!$Y$25)</f>
        <v>8</v>
      </c>
      <c r="H24" s="149">
        <f>IF(OR('[1]ALBRA Finals'!$B$25="",'[1]ALBRA Finals'!$Z$25=""),"",'[1]ALBRA Finals'!$Z$25)</f>
        <v>0</v>
      </c>
      <c r="I24" s="150">
        <f>IF(OR('[1]ALBRA Finals'!$B$25="",'[1]ALBRA Finals'!$AB$25=""),"",'[1]ALBRA Finals'!$AB$25)</f>
        <v>0</v>
      </c>
      <c r="J24" s="151">
        <v>0</v>
      </c>
    </row>
    <row r="25" spans="2:10" ht="17.399999999999999" x14ac:dyDescent="0.3">
      <c r="B25" s="131">
        <f>IF('[1]ALBRA Finals'!$B$65="","",'[1]ALBRA Finals'!$A$65)</f>
        <v>42</v>
      </c>
      <c r="C25" s="132" t="str">
        <f>IF('[1]ALBRA Finals'!$B$65="","",'[1]ALBRA Finals'!$B$65)</f>
        <v>Acacia Milne</v>
      </c>
      <c r="D25" s="133">
        <f>IF(OR('[1]ALBRA Finals'!$B$65="",'[1]ALBRA Finals'!$V$65=""),"",'[1]ALBRA Finals'!$V$65)</f>
        <v>5.8</v>
      </c>
      <c r="E25" s="133">
        <f>IF(OR('[1]ALBRA Finals'!$B$65="",'[1]ALBRA Finals'!$W$65=""),"",'[1]ALBRA Finals'!$W$65)</f>
        <v>33.4</v>
      </c>
      <c r="F25" s="131" t="str">
        <f>IF(OR('[1]ALBRA Finals'!$B$65="",'[1]ALBRA Finals'!$X$65=""),"",'[1]ALBRA Finals'!$X$65)</f>
        <v>2D</v>
      </c>
      <c r="G25" s="131">
        <f>IF(OR('[1]ALBRA Finals'!$B$65="",'[1]ALBRA Finals'!$Y$65=""),"",'[1]ALBRA Finals'!$Y$65)</f>
        <v>9</v>
      </c>
      <c r="H25" s="149">
        <f>IF(OR('[1]ALBRA Finals'!$B$65="",'[1]ALBRA Finals'!$Z$65=""),"",'[1]ALBRA Finals'!$Z$65)</f>
        <v>0</v>
      </c>
      <c r="I25" s="150">
        <f>IF(OR('[1]ALBRA Finals'!$B$65="",'[1]ALBRA Finals'!$AB$65=""),"",'[1]ALBRA Finals'!$AB$65)</f>
        <v>0</v>
      </c>
      <c r="J25" s="151">
        <v>0</v>
      </c>
    </row>
    <row r="26" spans="2:10" ht="17.399999999999999" x14ac:dyDescent="0.3">
      <c r="B26" s="131">
        <f>IF('[1]ALBRA Finals'!$B$43="","",'[1]ALBRA Finals'!$A$43)</f>
        <v>20</v>
      </c>
      <c r="C26" s="132" t="str">
        <f>IF('[1]ALBRA Finals'!$B$43="","",'[1]ALBRA Finals'!$B$43)</f>
        <v>Rylie Downling</v>
      </c>
      <c r="D26" s="133">
        <f>IF(OR('[1]ALBRA Finals'!$B$43="",'[1]ALBRA Finals'!$V$43=""),"",'[1]ALBRA Finals'!$V$43)</f>
        <v>5.8</v>
      </c>
      <c r="E26" s="133">
        <f>IF(OR('[1]ALBRA Finals'!$B$43="",'[1]ALBRA Finals'!$W$43=""),"",'[1]ALBRA Finals'!$W$43)</f>
        <v>1012.8999999999999</v>
      </c>
      <c r="F26" s="131" t="str">
        <f>IF(OR('[1]ALBRA Finals'!$B$43="",'[1]ALBRA Finals'!$X$43=""),"",'[1]ALBRA Finals'!$X$43)</f>
        <v>2D</v>
      </c>
      <c r="G26" s="131">
        <f>IF(OR('[1]ALBRA Finals'!$B$43="",'[1]ALBRA Finals'!$Y$43=""),"",'[1]ALBRA Finals'!$Y$43)</f>
        <v>9</v>
      </c>
      <c r="H26" s="149">
        <f>IF(OR('[1]ALBRA Finals'!$B$43="",'[1]ALBRA Finals'!$Z$43=""),"",'[1]ALBRA Finals'!$Z$43)</f>
        <v>0</v>
      </c>
      <c r="I26" s="150">
        <f>IF(OR('[1]ALBRA Finals'!$B$43="",'[1]ALBRA Finals'!$AB$43=""),"",'[1]ALBRA Finals'!$AB$43)</f>
        <v>0</v>
      </c>
      <c r="J26" s="151">
        <v>0</v>
      </c>
    </row>
    <row r="27" spans="2:10" ht="17.399999999999999" x14ac:dyDescent="0.3">
      <c r="B27" s="131">
        <f>IF('[1]ALBRA Finals'!$B$70="","",'[1]ALBRA Finals'!$A$70)</f>
        <v>47</v>
      </c>
      <c r="C27" s="132" t="str">
        <f>IF('[1]ALBRA Finals'!$B$70="","",'[1]ALBRA Finals'!$B$70)</f>
        <v>Amanda Young</v>
      </c>
      <c r="D27" s="133">
        <f>IF(OR('[1]ALBRA Finals'!$B$70="",'[1]ALBRA Finals'!$V$70=""),"",'[1]ALBRA Finals'!$V$70)</f>
        <v>5.8</v>
      </c>
      <c r="E27" s="133">
        <f>IF(OR('[1]ALBRA Finals'!$B$70="",'[1]ALBRA Finals'!$W$70=""),"",'[1]ALBRA Finals'!$W$70)</f>
        <v>1013.9</v>
      </c>
      <c r="F27" s="131" t="str">
        <f>IF(OR('[1]ALBRA Finals'!$B$70="",'[1]ALBRA Finals'!$X$70=""),"",'[1]ALBRA Finals'!$X$70)</f>
        <v>2D</v>
      </c>
      <c r="G27" s="131">
        <f>IF(OR('[1]ALBRA Finals'!$B$70="",'[1]ALBRA Finals'!$Y$70=""),"",'[1]ALBRA Finals'!$Y$70)</f>
        <v>9</v>
      </c>
      <c r="H27" s="149">
        <f>IF(OR('[1]ALBRA Finals'!$B$70="",'[1]ALBRA Finals'!$Z$70=""),"",'[1]ALBRA Finals'!$Z$70)</f>
        <v>0</v>
      </c>
      <c r="I27" s="150">
        <f>IF(OR('[1]ALBRA Finals'!$B$70="",'[1]ALBRA Finals'!$AB$70=""),"",'[1]ALBRA Finals'!$AB$70)</f>
        <v>0</v>
      </c>
      <c r="J27" s="151">
        <v>0</v>
      </c>
    </row>
    <row r="28" spans="2:10" ht="17.399999999999999" x14ac:dyDescent="0.3">
      <c r="B28" s="165">
        <f>IF('[1]ALBRA Finals'!$B$55="","",'[1]ALBRA Finals'!$A$55)</f>
        <v>32</v>
      </c>
      <c r="C28" s="166" t="str">
        <f>IF('[1]ALBRA Finals'!$B$55="","",'[1]ALBRA Finals'!$B$55)</f>
        <v>Taylor Flewelling</v>
      </c>
      <c r="D28" s="167">
        <f>IF(OR('[1]ALBRA Finals'!$B$55="",'[1]ALBRA Finals'!$V$55=""),"",'[1]ALBRA Finals'!$V$55)</f>
        <v>6</v>
      </c>
      <c r="E28" s="167">
        <f>IF(OR('[1]ALBRA Finals'!$B$55="",'[1]ALBRA Finals'!$W$55=""),"",'[1]ALBRA Finals'!$W$55)</f>
        <v>1016</v>
      </c>
      <c r="F28" s="165" t="str">
        <f>IF(OR('[1]ALBRA Finals'!$B$55="",'[1]ALBRA Finals'!$X$55=""),"",'[1]ALBRA Finals'!$X$55)</f>
        <v>3D</v>
      </c>
      <c r="G28" s="165">
        <f>IF(OR('[1]ALBRA Finals'!$B$55="",'[1]ALBRA Finals'!$Y$55=""),"",'[1]ALBRA Finals'!$Y$55)</f>
        <v>1</v>
      </c>
      <c r="H28" s="168">
        <f>IF(OR('[1]ALBRA Finals'!$B$55="",'[1]ALBRA Finals'!$Z$55=""),"",'[1]ALBRA Finals'!$Z$55)</f>
        <v>290</v>
      </c>
      <c r="I28" s="169">
        <f>IF(OR('[1]ALBRA Finals'!$B$55="",'[1]ALBRA Finals'!$AB$55=""),"",'[1]ALBRA Finals'!$AB$55)</f>
        <v>5.1785714285714288</v>
      </c>
      <c r="J28" s="170">
        <v>295.18</v>
      </c>
    </row>
    <row r="29" spans="2:10" ht="17.399999999999999" x14ac:dyDescent="0.3">
      <c r="B29" s="165">
        <f>IF('[1]ALBRA Finals'!$B$42="","",'[1]ALBRA Finals'!$A$42)</f>
        <v>19</v>
      </c>
      <c r="C29" s="166" t="str">
        <f>IF('[1]ALBRA Finals'!$B$42="","",'[1]ALBRA Finals'!$B$42)</f>
        <v>Beth Stewart</v>
      </c>
      <c r="D29" s="167">
        <f>IF(OR('[1]ALBRA Finals'!$B$42="",'[1]ALBRA Finals'!$V$42=""),"",'[1]ALBRA Finals'!$V$42)</f>
        <v>6.4</v>
      </c>
      <c r="E29" s="167">
        <f>IF(OR('[1]ALBRA Finals'!$B$42="",'[1]ALBRA Finals'!$W$42=""),"",'[1]ALBRA Finals'!$W$42)</f>
        <v>2014.5</v>
      </c>
      <c r="F29" s="165" t="str">
        <f>IF(OR('[1]ALBRA Finals'!$B$42="",'[1]ALBRA Finals'!$X$42=""),"",'[1]ALBRA Finals'!$X$42)</f>
        <v>3D</v>
      </c>
      <c r="G29" s="165">
        <f>IF(OR('[1]ALBRA Finals'!$B$42="",'[1]ALBRA Finals'!$Y$42=""),"",'[1]ALBRA Finals'!$Y$42)</f>
        <v>2</v>
      </c>
      <c r="H29" s="168">
        <f>IF(OR('[1]ALBRA Finals'!$B$42="",'[1]ALBRA Finals'!$Z$42=""),"",'[1]ALBRA Finals'!$Z$42)</f>
        <v>217.5</v>
      </c>
      <c r="I29" s="169">
        <f>IF(OR('[1]ALBRA Finals'!$B$42="",'[1]ALBRA Finals'!$AB$42=""),"",'[1]ALBRA Finals'!$AB$42)</f>
        <v>5.1785714285714288</v>
      </c>
      <c r="J29" s="170">
        <v>222.68</v>
      </c>
    </row>
    <row r="30" spans="2:10" ht="17.399999999999999" x14ac:dyDescent="0.3">
      <c r="B30" s="165">
        <f>IF('[1]ALBRA Finals'!$B$31="","",'[1]ALBRA Finals'!$A$31)</f>
        <v>8</v>
      </c>
      <c r="C30" s="166" t="str">
        <f>IF('[1]ALBRA Finals'!$B$31="","",'[1]ALBRA Finals'!$B$31)</f>
        <v>Jessie Pearson</v>
      </c>
      <c r="D30" s="167">
        <f>IF(OR('[1]ALBRA Finals'!$B$31="",'[1]ALBRA Finals'!$V$31=""),"",'[1]ALBRA Finals'!$V$31)</f>
        <v>13.1</v>
      </c>
      <c r="E30" s="167">
        <f>IF(OR('[1]ALBRA Finals'!$B$31="",'[1]ALBRA Finals'!$W$31=""),"",'[1]ALBRA Finals'!$W$31)</f>
        <v>24.5</v>
      </c>
      <c r="F30" s="165" t="str">
        <f>IF(OR('[1]ALBRA Finals'!$B$31="",'[1]ALBRA Finals'!$X$31=""),"",'[1]ALBRA Finals'!$X$31)</f>
        <v>3D</v>
      </c>
      <c r="G30" s="165">
        <f>IF(OR('[1]ALBRA Finals'!$B$31="",'[1]ALBRA Finals'!$Y$31=""),"",'[1]ALBRA Finals'!$Y$31)</f>
        <v>3</v>
      </c>
      <c r="H30" s="168">
        <f>IF(OR('[1]ALBRA Finals'!$B$31="",'[1]ALBRA Finals'!$Z$31=""),"",'[1]ALBRA Finals'!$Z$31)</f>
        <v>145</v>
      </c>
      <c r="I30" s="169">
        <f>IF(OR('[1]ALBRA Finals'!$B$31="",'[1]ALBRA Finals'!$AB$31=""),"",'[1]ALBRA Finals'!$AB$31)</f>
        <v>5.1785714285714288</v>
      </c>
      <c r="J30" s="170">
        <v>150.18</v>
      </c>
    </row>
    <row r="31" spans="2:10" ht="17.399999999999999" x14ac:dyDescent="0.3">
      <c r="B31" s="131">
        <f>IF('[1]ALBRA Finals'!$B$49="","",'[1]ALBRA Finals'!$A$49)</f>
        <v>26</v>
      </c>
      <c r="C31" s="132" t="str">
        <f>IF('[1]ALBRA Finals'!$B$49="","",'[1]ALBRA Finals'!$B$49)</f>
        <v>Lara Kelly</v>
      </c>
      <c r="D31" s="133">
        <f>IF(OR('[1]ALBRA Finals'!$B$49="",'[1]ALBRA Finals'!$V$49=""),"",'[1]ALBRA Finals'!$V$49)</f>
        <v>1000</v>
      </c>
      <c r="E31" s="133">
        <f>IF(OR('[1]ALBRA Finals'!$B$49="",'[1]ALBRA Finals'!$W$49=""),"",'[1]ALBRA Finals'!$W$49)</f>
        <v>1015.9</v>
      </c>
      <c r="F31" s="131" t="str">
        <f>IF(OR('[1]ALBRA Finals'!$B$49="",'[1]ALBRA Finals'!$X$49=""),"",'[1]ALBRA Finals'!$X$49)</f>
        <v>3D</v>
      </c>
      <c r="G31" s="131">
        <f>IF(OR('[1]ALBRA Finals'!$B$49="",'[1]ALBRA Finals'!$Y$49=""),"",'[1]ALBRA Finals'!$Y$49)</f>
        <v>4</v>
      </c>
      <c r="H31" s="149">
        <f>IF(OR('[1]ALBRA Finals'!$B$49="",'[1]ALBRA Finals'!$Z$49=""),"",'[1]ALBRA Finals'!$Z$49)</f>
        <v>0</v>
      </c>
      <c r="I31" s="150">
        <f>IF(OR('[1]ALBRA Finals'!$B$49="",'[1]ALBRA Finals'!$AB$49=""),"",'[1]ALBRA Finals'!$AB$49)</f>
        <v>0</v>
      </c>
      <c r="J31" s="151">
        <v>0</v>
      </c>
    </row>
    <row r="32" spans="2:10" ht="17.399999999999999" x14ac:dyDescent="0.3">
      <c r="B32" s="131">
        <f>IF('[1]ALBRA Finals'!$B$59="","",'[1]ALBRA Finals'!$A$59)</f>
        <v>36</v>
      </c>
      <c r="C32" s="132" t="str">
        <f>IF('[1]ALBRA Finals'!$B$59="","",'[1]ALBRA Finals'!$B$59)</f>
        <v>Robyn Armstrong</v>
      </c>
      <c r="D32" s="133">
        <f>IF(OR('[1]ALBRA Finals'!$B$59="",'[1]ALBRA Finals'!$V$59=""),"",'[1]ALBRA Finals'!$V$59)</f>
        <v>1000</v>
      </c>
      <c r="E32" s="133">
        <f>IF(OR('[1]ALBRA Finals'!$B$59="",'[1]ALBRA Finals'!$W$59=""),"",'[1]ALBRA Finals'!$W$59)</f>
        <v>2007.4</v>
      </c>
      <c r="F32" s="131" t="str">
        <f>IF(OR('[1]ALBRA Finals'!$B$59="",'[1]ALBRA Finals'!$X$59=""),"",'[1]ALBRA Finals'!$X$59)</f>
        <v>3D</v>
      </c>
      <c r="G32" s="131">
        <f>IF(OR('[1]ALBRA Finals'!$B$59="",'[1]ALBRA Finals'!$Y$59=""),"",'[1]ALBRA Finals'!$Y$59)</f>
        <v>4</v>
      </c>
      <c r="H32" s="149">
        <f>IF(OR('[1]ALBRA Finals'!$B$59="",'[1]ALBRA Finals'!$Z$59=""),"",'[1]ALBRA Finals'!$Z$59)</f>
        <v>0</v>
      </c>
      <c r="I32" s="150">
        <f>IF(OR('[1]ALBRA Finals'!$B$59="",'[1]ALBRA Finals'!$AB$59=""),"",'[1]ALBRA Finals'!$AB$59)</f>
        <v>0</v>
      </c>
      <c r="J32" s="151">
        <v>0</v>
      </c>
    </row>
    <row r="33" spans="2:10" ht="17.399999999999999" x14ac:dyDescent="0.3">
      <c r="B33" s="131">
        <f>IF('[1]ALBRA Finals'!$B$62="","",'[1]ALBRA Finals'!$A$62)</f>
        <v>39</v>
      </c>
      <c r="C33" s="132" t="str">
        <f>IF('[1]ALBRA Finals'!$B$62="","",'[1]ALBRA Finals'!$B$62)</f>
        <v>Molly Becker</v>
      </c>
      <c r="D33" s="133">
        <f>IF(OR('[1]ALBRA Finals'!$B$62="",'[1]ALBRA Finals'!$V$62=""),"",'[1]ALBRA Finals'!$V$62)</f>
        <v>1000</v>
      </c>
      <c r="E33" s="133">
        <f>IF(OR('[1]ALBRA Finals'!$B$62="",'[1]ALBRA Finals'!$W$62=""),"",'[1]ALBRA Finals'!$W$62)</f>
        <v>2007.6</v>
      </c>
      <c r="F33" s="131" t="str">
        <f>IF(OR('[1]ALBRA Finals'!$B$62="",'[1]ALBRA Finals'!$X$62=""),"",'[1]ALBRA Finals'!$X$62)</f>
        <v>3D</v>
      </c>
      <c r="G33" s="131">
        <f>IF(OR('[1]ALBRA Finals'!$B$62="",'[1]ALBRA Finals'!$Y$62=""),"",'[1]ALBRA Finals'!$Y$62)</f>
        <v>4</v>
      </c>
      <c r="H33" s="149">
        <f>IF(OR('[1]ALBRA Finals'!$B$62="",'[1]ALBRA Finals'!$Z$62=""),"",'[1]ALBRA Finals'!$Z$62)</f>
        <v>0</v>
      </c>
      <c r="I33" s="150">
        <f>IF(OR('[1]ALBRA Finals'!$B$62="",'[1]ALBRA Finals'!$AB$62=""),"",'[1]ALBRA Finals'!$AB$62)</f>
        <v>0</v>
      </c>
      <c r="J33" s="151">
        <v>0</v>
      </c>
    </row>
    <row r="34" spans="2:10" ht="17.399999999999999" x14ac:dyDescent="0.3">
      <c r="B34" s="131">
        <f>IF('[1]ALBRA Finals'!$B$47="","",'[1]ALBRA Finals'!$A$47)</f>
        <v>24</v>
      </c>
      <c r="C34" s="132" t="str">
        <f>IF('[1]ALBRA Finals'!$B$47="","",'[1]ALBRA Finals'!$B$47)</f>
        <v>Brynn Freemark</v>
      </c>
      <c r="D34" s="133">
        <f>IF(OR('[1]ALBRA Finals'!$B$47="",'[1]ALBRA Finals'!$V$47=""),"",'[1]ALBRA Finals'!$V$47)</f>
        <v>1000</v>
      </c>
      <c r="E34" s="133">
        <f>IF(OR('[1]ALBRA Finals'!$B$47="",'[1]ALBRA Finals'!$W$47=""),"",'[1]ALBRA Finals'!$W$47)</f>
        <v>2008.2</v>
      </c>
      <c r="F34" s="131" t="str">
        <f>IF(OR('[1]ALBRA Finals'!$B$47="",'[1]ALBRA Finals'!$X$47=""),"",'[1]ALBRA Finals'!$X$47)</f>
        <v>3D</v>
      </c>
      <c r="G34" s="131">
        <f>IF(OR('[1]ALBRA Finals'!$B$47="",'[1]ALBRA Finals'!$Y$47=""),"",'[1]ALBRA Finals'!$Y$47)</f>
        <v>4</v>
      </c>
      <c r="H34" s="149">
        <f>IF(OR('[1]ALBRA Finals'!$B$47="",'[1]ALBRA Finals'!$Z$47=""),"",'[1]ALBRA Finals'!$Z$47)</f>
        <v>0</v>
      </c>
      <c r="I34" s="150">
        <f>IF(OR('[1]ALBRA Finals'!$B$47="",'[1]ALBRA Finals'!$AB$47=""),"",'[1]ALBRA Finals'!$AB$47)</f>
        <v>0</v>
      </c>
      <c r="J34" s="151">
        <v>0</v>
      </c>
    </row>
    <row r="35" spans="2:10" ht="17.399999999999999" x14ac:dyDescent="0.3">
      <c r="B35" s="131">
        <f>IF('[1]ALBRA Finals'!$B$29="","",'[1]ALBRA Finals'!$A$29)</f>
        <v>6</v>
      </c>
      <c r="C35" s="132" t="str">
        <f>IF('[1]ALBRA Finals'!$B$29="","",'[1]ALBRA Finals'!$B$29)</f>
        <v>TJ Nash</v>
      </c>
      <c r="D35" s="133">
        <f>IF(OR('[1]ALBRA Finals'!$B$29="",'[1]ALBRA Finals'!$V$29=""),"",'[1]ALBRA Finals'!$V$29)</f>
        <v>1000</v>
      </c>
      <c r="E35" s="133">
        <f>IF(OR('[1]ALBRA Finals'!$B$29="",'[1]ALBRA Finals'!$W$29=""),"",'[1]ALBRA Finals'!$W$29)</f>
        <v>2008.4</v>
      </c>
      <c r="F35" s="131" t="str">
        <f>IF(OR('[1]ALBRA Finals'!$B$29="",'[1]ALBRA Finals'!$X$29=""),"",'[1]ALBRA Finals'!$X$29)</f>
        <v>3D</v>
      </c>
      <c r="G35" s="131">
        <f>IF(OR('[1]ALBRA Finals'!$B$29="",'[1]ALBRA Finals'!$Y$29=""),"",'[1]ALBRA Finals'!$Y$29)</f>
        <v>4</v>
      </c>
      <c r="H35" s="149">
        <f>IF(OR('[1]ALBRA Finals'!$B$29="",'[1]ALBRA Finals'!$Z$29=""),"",'[1]ALBRA Finals'!$Z$29)</f>
        <v>0</v>
      </c>
      <c r="I35" s="150">
        <f>IF(OR('[1]ALBRA Finals'!$B$29="",'[1]ALBRA Finals'!$AB$29=""),"",'[1]ALBRA Finals'!$AB$29)</f>
        <v>0</v>
      </c>
      <c r="J35" s="151">
        <v>0</v>
      </c>
    </row>
    <row r="36" spans="2:10" ht="17.399999999999999" x14ac:dyDescent="0.3">
      <c r="B36" s="131">
        <f>IF('[1]ALBRA Finals'!$B$50="","",'[1]ALBRA Finals'!$A$50)</f>
        <v>27</v>
      </c>
      <c r="C36" s="132" t="str">
        <f>IF('[1]ALBRA Finals'!$B$50="","",'[1]ALBRA Finals'!$B$50)</f>
        <v>Dawn-Marie Branden</v>
      </c>
      <c r="D36" s="133">
        <f>IF(OR('[1]ALBRA Finals'!$B$50="",'[1]ALBRA Finals'!$V$50=""),"",'[1]ALBRA Finals'!$V$50)</f>
        <v>1000</v>
      </c>
      <c r="E36" s="133">
        <f>IF(OR('[1]ALBRA Finals'!$B$50="",'[1]ALBRA Finals'!$W$50=""),"",'[1]ALBRA Finals'!$W$50)</f>
        <v>2009.1</v>
      </c>
      <c r="F36" s="131" t="str">
        <f>IF(OR('[1]ALBRA Finals'!$B$50="",'[1]ALBRA Finals'!$X$50=""),"",'[1]ALBRA Finals'!$X$50)</f>
        <v>3D</v>
      </c>
      <c r="G36" s="131">
        <f>IF(OR('[1]ALBRA Finals'!$B$50="",'[1]ALBRA Finals'!$Y$50=""),"",'[1]ALBRA Finals'!$Y$50)</f>
        <v>4</v>
      </c>
      <c r="H36" s="149">
        <f>IF(OR('[1]ALBRA Finals'!$B$50="",'[1]ALBRA Finals'!$Z$50=""),"",'[1]ALBRA Finals'!$Z$50)</f>
        <v>0</v>
      </c>
      <c r="I36" s="150">
        <f>IF(OR('[1]ALBRA Finals'!$B$50="",'[1]ALBRA Finals'!$AB$50=""),"",'[1]ALBRA Finals'!$AB$50)</f>
        <v>0</v>
      </c>
      <c r="J36" s="151">
        <v>0</v>
      </c>
    </row>
    <row r="37" spans="2:10" ht="17.399999999999999" x14ac:dyDescent="0.3">
      <c r="B37" s="131">
        <f>IF('[1]ALBRA Finals'!$B$51="","",'[1]ALBRA Finals'!$A$51)</f>
        <v>28</v>
      </c>
      <c r="C37" s="132" t="str">
        <f>IF('[1]ALBRA Finals'!$B$51="","",'[1]ALBRA Finals'!$B$51)</f>
        <v>Wren Denham</v>
      </c>
      <c r="D37" s="133">
        <f>IF(OR('[1]ALBRA Finals'!$B$51="",'[1]ALBRA Finals'!$V$51=""),"",'[1]ALBRA Finals'!$V$51)</f>
        <v>1000</v>
      </c>
      <c r="E37" s="133">
        <f>IF(OR('[1]ALBRA Finals'!$B$51="",'[1]ALBRA Finals'!$W$51=""),"",'[1]ALBRA Finals'!$W$51)</f>
        <v>2010</v>
      </c>
      <c r="F37" s="131" t="str">
        <f>IF(OR('[1]ALBRA Finals'!$B$51="",'[1]ALBRA Finals'!$X$51=""),"",'[1]ALBRA Finals'!$X$51)</f>
        <v>3D</v>
      </c>
      <c r="G37" s="131">
        <f>IF(OR('[1]ALBRA Finals'!$B$51="",'[1]ALBRA Finals'!$Y$51=""),"",'[1]ALBRA Finals'!$Y$51)</f>
        <v>4</v>
      </c>
      <c r="H37" s="149">
        <f>IF(OR('[1]ALBRA Finals'!$B$51="",'[1]ALBRA Finals'!$Z$51=""),"",'[1]ALBRA Finals'!$Z$51)</f>
        <v>0</v>
      </c>
      <c r="I37" s="150">
        <f>IF(OR('[1]ALBRA Finals'!$B$51="",'[1]ALBRA Finals'!$AB$51=""),"",'[1]ALBRA Finals'!$AB$51)</f>
        <v>0</v>
      </c>
      <c r="J37" s="151">
        <v>0</v>
      </c>
    </row>
    <row r="38" spans="2:10" ht="17.399999999999999" x14ac:dyDescent="0.3">
      <c r="B38" s="131">
        <f>IF('[1]ALBRA Finals'!$B$26="","",'[1]ALBRA Finals'!$A$26)</f>
        <v>3</v>
      </c>
      <c r="C38" s="132" t="str">
        <f>IF('[1]ALBRA Finals'!$B$26="","",'[1]ALBRA Finals'!$B$26)</f>
        <v>Megan Wills</v>
      </c>
      <c r="D38" s="133">
        <f>IF(OR('[1]ALBRA Finals'!$B$26="",'[1]ALBRA Finals'!$V$26=""),"",'[1]ALBRA Finals'!$V$26)</f>
        <v>1000</v>
      </c>
      <c r="E38" s="133">
        <f>IF(OR('[1]ALBRA Finals'!$B$26="",'[1]ALBRA Finals'!$W$26=""),"",'[1]ALBRA Finals'!$W$26)</f>
        <v>2010.1</v>
      </c>
      <c r="F38" s="131" t="str">
        <f>IF(OR('[1]ALBRA Finals'!$B$26="",'[1]ALBRA Finals'!$X$26=""),"",'[1]ALBRA Finals'!$X$26)</f>
        <v>3D</v>
      </c>
      <c r="G38" s="131">
        <f>IF(OR('[1]ALBRA Finals'!$B$26="",'[1]ALBRA Finals'!$Y$26=""),"",'[1]ALBRA Finals'!$Y$26)</f>
        <v>4</v>
      </c>
      <c r="H38" s="149">
        <f>IF(OR('[1]ALBRA Finals'!$B$26="",'[1]ALBRA Finals'!$Z$26=""),"",'[1]ALBRA Finals'!$Z$26)</f>
        <v>0</v>
      </c>
      <c r="I38" s="150">
        <f>IF(OR('[1]ALBRA Finals'!$B$26="",'[1]ALBRA Finals'!$AB$26=""),"",'[1]ALBRA Finals'!$AB$26)</f>
        <v>0</v>
      </c>
      <c r="J38" s="151">
        <v>0</v>
      </c>
    </row>
    <row r="39" spans="2:10" ht="17.399999999999999" x14ac:dyDescent="0.3">
      <c r="B39" s="131">
        <f>IF('[1]ALBRA Finals'!$B$67="","",'[1]ALBRA Finals'!$A$67)</f>
        <v>44</v>
      </c>
      <c r="C39" s="132" t="str">
        <f>IF('[1]ALBRA Finals'!$B$67="","",'[1]ALBRA Finals'!$B$67)</f>
        <v>Rebekah Erickson</v>
      </c>
      <c r="D39" s="133">
        <f>IF(OR('[1]ALBRA Finals'!$B$67="",'[1]ALBRA Finals'!$V$67=""),"",'[1]ALBRA Finals'!$V$67)</f>
        <v>1000</v>
      </c>
      <c r="E39" s="133">
        <f>IF(OR('[1]ALBRA Finals'!$B$67="",'[1]ALBRA Finals'!$W$67=""),"",'[1]ALBRA Finals'!$W$67)</f>
        <v>2017.1</v>
      </c>
      <c r="F39" s="131" t="str">
        <f>IF(OR('[1]ALBRA Finals'!$B$67="",'[1]ALBRA Finals'!$X$67=""),"",'[1]ALBRA Finals'!$X$67)</f>
        <v>3D</v>
      </c>
      <c r="G39" s="131">
        <f>IF(OR('[1]ALBRA Finals'!$B$67="",'[1]ALBRA Finals'!$Y$67=""),"",'[1]ALBRA Finals'!$Y$67)</f>
        <v>4</v>
      </c>
      <c r="H39" s="149">
        <f>IF(OR('[1]ALBRA Finals'!$B$67="",'[1]ALBRA Finals'!$Z$67=""),"",'[1]ALBRA Finals'!$Z$67)</f>
        <v>0</v>
      </c>
      <c r="I39" s="150">
        <f>IF(OR('[1]ALBRA Finals'!$B$67="",'[1]ALBRA Finals'!$AB$67=""),"",'[1]ALBRA Finals'!$AB$67)</f>
        <v>0</v>
      </c>
      <c r="J39" s="151">
        <v>0</v>
      </c>
    </row>
    <row r="40" spans="2:10" ht="17.399999999999999" x14ac:dyDescent="0.3">
      <c r="B40" s="131">
        <f>IF('[1]ALBRA Finals'!$B$36="","",'[1]ALBRA Finals'!$A$36)</f>
        <v>13</v>
      </c>
      <c r="C40" s="132" t="str">
        <f>IF('[1]ALBRA Finals'!$B$36="","",'[1]ALBRA Finals'!$B$36)</f>
        <v>Caitlyn Kelly</v>
      </c>
      <c r="D40" s="133">
        <f>IF(OR('[1]ALBRA Finals'!$B$36="",'[1]ALBRA Finals'!$V$36=""),"",'[1]ALBRA Finals'!$V$36)</f>
        <v>1000</v>
      </c>
      <c r="E40" s="133">
        <f>IF(OR('[1]ALBRA Finals'!$B$36="",'[1]ALBRA Finals'!$W$36=""),"",'[1]ALBRA Finals'!$W$36)</f>
        <v>3003.4</v>
      </c>
      <c r="F40" s="131" t="str">
        <f>IF(OR('[1]ALBRA Finals'!$B$36="",'[1]ALBRA Finals'!$X$36=""),"",'[1]ALBRA Finals'!$X$36)</f>
        <v>3D</v>
      </c>
      <c r="G40" s="131">
        <f>IF(OR('[1]ALBRA Finals'!$B$36="",'[1]ALBRA Finals'!$Y$36=""),"",'[1]ALBRA Finals'!$Y$36)</f>
        <v>4</v>
      </c>
      <c r="H40" s="149">
        <f>IF(OR('[1]ALBRA Finals'!$B$36="",'[1]ALBRA Finals'!$Z$36=""),"",'[1]ALBRA Finals'!$Z$36)</f>
        <v>0</v>
      </c>
      <c r="I40" s="150">
        <f>IF(OR('[1]ALBRA Finals'!$B$36="",'[1]ALBRA Finals'!$AB$36=""),"",'[1]ALBRA Finals'!$AB$36)</f>
        <v>0</v>
      </c>
      <c r="J40" s="151">
        <v>0</v>
      </c>
    </row>
    <row r="41" spans="2:10" ht="17.399999999999999" x14ac:dyDescent="0.3">
      <c r="B41" s="131">
        <f>IF('[1]ALBRA Finals'!$B$48="","",'[1]ALBRA Finals'!$A$48)</f>
        <v>25</v>
      </c>
      <c r="C41" s="132" t="str">
        <f>IF('[1]ALBRA Finals'!$B$48="","",'[1]ALBRA Finals'!$B$48)</f>
        <v>Danita Harish</v>
      </c>
      <c r="D41" s="133">
        <f>IF(OR('[1]ALBRA Finals'!$B$48="",'[1]ALBRA Finals'!$V$48=""),"",'[1]ALBRA Finals'!$V$48)</f>
        <v>1000</v>
      </c>
      <c r="E41" s="133">
        <f>IF(OR('[1]ALBRA Finals'!$B$48="",'[1]ALBRA Finals'!$W$48=""),"",'[1]ALBRA Finals'!$W$48)</f>
        <v>3004.7</v>
      </c>
      <c r="F41" s="131" t="str">
        <f>IF(OR('[1]ALBRA Finals'!$B$48="",'[1]ALBRA Finals'!$X$48=""),"",'[1]ALBRA Finals'!$X$48)</f>
        <v>3D</v>
      </c>
      <c r="G41" s="131">
        <f>IF(OR('[1]ALBRA Finals'!$B$48="",'[1]ALBRA Finals'!$Y$48=""),"",'[1]ALBRA Finals'!$Y$48)</f>
        <v>4</v>
      </c>
      <c r="H41" s="149">
        <f>IF(OR('[1]ALBRA Finals'!$B$48="",'[1]ALBRA Finals'!$Z$48=""),"",'[1]ALBRA Finals'!$Z$48)</f>
        <v>0</v>
      </c>
      <c r="I41" s="150">
        <f>IF(OR('[1]ALBRA Finals'!$B$48="",'[1]ALBRA Finals'!$AB$48=""),"",'[1]ALBRA Finals'!$AB$48)</f>
        <v>0</v>
      </c>
      <c r="J41" s="151">
        <v>0</v>
      </c>
    </row>
    <row r="42" spans="2:10" ht="17.399999999999999" x14ac:dyDescent="0.3">
      <c r="B42" s="131">
        <f>IF('[1]ALBRA Finals'!$B$66="","",'[1]ALBRA Finals'!$A$66)</f>
        <v>43</v>
      </c>
      <c r="C42" s="132" t="str">
        <f>IF('[1]ALBRA Finals'!$B$66="","",'[1]ALBRA Finals'!$B$66)</f>
        <v>Molly Burke</v>
      </c>
      <c r="D42" s="133">
        <f>IF(OR('[1]ALBRA Finals'!$B$66="",'[1]ALBRA Finals'!$V$66=""),"",'[1]ALBRA Finals'!$V$66)</f>
        <v>1000</v>
      </c>
      <c r="E42" s="133">
        <f>IF(OR('[1]ALBRA Finals'!$B$66="",'[1]ALBRA Finals'!$W$66=""),"",'[1]ALBRA Finals'!$W$66)</f>
        <v>3005</v>
      </c>
      <c r="F42" s="131" t="str">
        <f>IF(OR('[1]ALBRA Finals'!$B$66="",'[1]ALBRA Finals'!$X$66=""),"",'[1]ALBRA Finals'!$X$66)</f>
        <v>3D</v>
      </c>
      <c r="G42" s="131">
        <f>IF(OR('[1]ALBRA Finals'!$B$66="",'[1]ALBRA Finals'!$Y$66=""),"",'[1]ALBRA Finals'!$Y$66)</f>
        <v>4</v>
      </c>
      <c r="H42" s="149">
        <f>IF(OR('[1]ALBRA Finals'!$B$66="",'[1]ALBRA Finals'!$Z$66=""),"",'[1]ALBRA Finals'!$Z$66)</f>
        <v>0</v>
      </c>
      <c r="I42" s="150">
        <f>IF(OR('[1]ALBRA Finals'!$B$66="",'[1]ALBRA Finals'!$AB$66=""),"",'[1]ALBRA Finals'!$AB$66)</f>
        <v>0</v>
      </c>
      <c r="J42" s="151">
        <v>0</v>
      </c>
    </row>
    <row r="43" spans="2:10" ht="17.399999999999999" x14ac:dyDescent="0.3">
      <c r="B43" s="131">
        <f>IF('[1]ALBRA Finals'!$B$54="","",'[1]ALBRA Finals'!$A$54)</f>
        <v>31</v>
      </c>
      <c r="C43" s="132" t="str">
        <f>IF('[1]ALBRA Finals'!$B$54="","",'[1]ALBRA Finals'!$B$54)</f>
        <v>Jacy Spreen</v>
      </c>
      <c r="D43" s="133">
        <f>IF(OR('[1]ALBRA Finals'!$B$54="",'[1]ALBRA Finals'!$V$54=""),"",'[1]ALBRA Finals'!$V$54)</f>
        <v>1000</v>
      </c>
      <c r="E43" s="133">
        <f>IF(OR('[1]ALBRA Finals'!$B$54="",'[1]ALBRA Finals'!$W$54=""),"",'[1]ALBRA Finals'!$W$54)</f>
        <v>3005.6</v>
      </c>
      <c r="F43" s="131" t="str">
        <f>IF(OR('[1]ALBRA Finals'!$B$54="",'[1]ALBRA Finals'!$X$54=""),"",'[1]ALBRA Finals'!$X$54)</f>
        <v>3D</v>
      </c>
      <c r="G43" s="131">
        <f>IF(OR('[1]ALBRA Finals'!$B$54="",'[1]ALBRA Finals'!$Y$54=""),"",'[1]ALBRA Finals'!$Y$54)</f>
        <v>4</v>
      </c>
      <c r="H43" s="149">
        <f>IF(OR('[1]ALBRA Finals'!$B$54="",'[1]ALBRA Finals'!$Z$54=""),"",'[1]ALBRA Finals'!$Z$54)</f>
        <v>0</v>
      </c>
      <c r="I43" s="150">
        <f>IF(OR('[1]ALBRA Finals'!$B$54="",'[1]ALBRA Finals'!$AB$54=""),"",'[1]ALBRA Finals'!$AB$54)</f>
        <v>0</v>
      </c>
      <c r="J43" s="151">
        <v>0</v>
      </c>
    </row>
    <row r="44" spans="2:10" ht="17.399999999999999" x14ac:dyDescent="0.3">
      <c r="B44" s="131">
        <f>IF('[1]ALBRA Finals'!$B$72="","",'[1]ALBRA Finals'!$A$72)</f>
        <v>49</v>
      </c>
      <c r="C44" s="132" t="str">
        <f>IF('[1]ALBRA Finals'!$B$72="","",'[1]ALBRA Finals'!$B$72)</f>
        <v>Jodi Whitelock</v>
      </c>
      <c r="D44" s="133">
        <f>IF(OR('[1]ALBRA Finals'!$B$72="",'[1]ALBRA Finals'!$V$72=""),"",'[1]ALBRA Finals'!$V$72)</f>
        <v>1000</v>
      </c>
      <c r="E44" s="133">
        <f>IF(OR('[1]ALBRA Finals'!$B$72="",'[1]ALBRA Finals'!$W$72=""),"",'[1]ALBRA Finals'!$W$72)</f>
        <v>3007.2</v>
      </c>
      <c r="F44" s="131" t="str">
        <f>IF(OR('[1]ALBRA Finals'!$B$72="",'[1]ALBRA Finals'!$X$72=""),"",'[1]ALBRA Finals'!$X$72)</f>
        <v>3D</v>
      </c>
      <c r="G44" s="131">
        <f>IF(OR('[1]ALBRA Finals'!$B$72="",'[1]ALBRA Finals'!$Y$72=""),"",'[1]ALBRA Finals'!$Y$72)</f>
        <v>4</v>
      </c>
      <c r="H44" s="149">
        <f>IF(OR('[1]ALBRA Finals'!$B$72="",'[1]ALBRA Finals'!$Z$72=""),"",'[1]ALBRA Finals'!$Z$72)</f>
        <v>0</v>
      </c>
      <c r="I44" s="150">
        <f>IF(OR('[1]ALBRA Finals'!$B$72="",'[1]ALBRA Finals'!$AB$72=""),"",'[1]ALBRA Finals'!$AB$72)</f>
        <v>0</v>
      </c>
      <c r="J44" s="151">
        <v>0</v>
      </c>
    </row>
    <row r="45" spans="2:10" ht="17.399999999999999" x14ac:dyDescent="0.3">
      <c r="B45" s="131">
        <f>IF('[1]ALBRA Finals'!$B$64="","",'[1]ALBRA Finals'!$A$64)</f>
        <v>41</v>
      </c>
      <c r="C45" s="132" t="str">
        <f>IF('[1]ALBRA Finals'!$B$64="","",'[1]ALBRA Finals'!$B$64)</f>
        <v>Payton Becker</v>
      </c>
      <c r="D45" s="133">
        <f>IF(OR('[1]ALBRA Finals'!$B$64="",'[1]ALBRA Finals'!$V$64=""),"",'[1]ALBRA Finals'!$V$64)</f>
        <v>1000</v>
      </c>
      <c r="E45" s="133">
        <f>IF(OR('[1]ALBRA Finals'!$B$64="",'[1]ALBRA Finals'!$W$64=""),"",'[1]ALBRA Finals'!$W$64)</f>
        <v>3007.5</v>
      </c>
      <c r="F45" s="131" t="str">
        <f>IF(OR('[1]ALBRA Finals'!$B$64="",'[1]ALBRA Finals'!$X$64=""),"",'[1]ALBRA Finals'!$X$64)</f>
        <v>3D</v>
      </c>
      <c r="G45" s="131">
        <f>IF(OR('[1]ALBRA Finals'!$B$64="",'[1]ALBRA Finals'!$Y$64=""),"",'[1]ALBRA Finals'!$Y$64)</f>
        <v>4</v>
      </c>
      <c r="H45" s="149">
        <f>IF(OR('[1]ALBRA Finals'!$B$64="",'[1]ALBRA Finals'!$Z$64=""),"",'[1]ALBRA Finals'!$Z$64)</f>
        <v>0</v>
      </c>
      <c r="I45" s="150">
        <f>IF(OR('[1]ALBRA Finals'!$B$64="",'[1]ALBRA Finals'!$AB$64=""),"",'[1]ALBRA Finals'!$AB$64)</f>
        <v>0</v>
      </c>
      <c r="J45" s="151">
        <v>0</v>
      </c>
    </row>
    <row r="46" spans="2:10" ht="17.399999999999999" x14ac:dyDescent="0.3">
      <c r="B46" s="131">
        <f>IF('[1]ALBRA Finals'!$B$35="","",'[1]ALBRA Finals'!$A$35)</f>
        <v>12</v>
      </c>
      <c r="C46" s="132" t="str">
        <f>IF('[1]ALBRA Finals'!$B$35="","",'[1]ALBRA Finals'!$B$35)</f>
        <v>Shelby Rodoninski</v>
      </c>
      <c r="D46" s="133">
        <f>IF(OR('[1]ALBRA Finals'!$B$35="",'[1]ALBRA Finals'!$V$35=""),"",'[1]ALBRA Finals'!$V$35)</f>
        <v>1000</v>
      </c>
      <c r="E46" s="133">
        <f>IF(OR('[1]ALBRA Finals'!$B$35="",'[1]ALBRA Finals'!$W$35=""),"",'[1]ALBRA Finals'!$W$35)</f>
        <v>3009.1</v>
      </c>
      <c r="F46" s="131" t="str">
        <f>IF(OR('[1]ALBRA Finals'!$B$35="",'[1]ALBRA Finals'!$X$35=""),"",'[1]ALBRA Finals'!$X$35)</f>
        <v>3D</v>
      </c>
      <c r="G46" s="131">
        <f>IF(OR('[1]ALBRA Finals'!$B$35="",'[1]ALBRA Finals'!$Y$35=""),"",'[1]ALBRA Finals'!$Y$35)</f>
        <v>4</v>
      </c>
      <c r="H46" s="149">
        <f>IF(OR('[1]ALBRA Finals'!$B$35="",'[1]ALBRA Finals'!$Z$35=""),"",'[1]ALBRA Finals'!$Z$35)</f>
        <v>0</v>
      </c>
      <c r="I46" s="150">
        <f>IF(OR('[1]ALBRA Finals'!$B$35="",'[1]ALBRA Finals'!$AB$35=""),"",'[1]ALBRA Finals'!$AB$35)</f>
        <v>0</v>
      </c>
      <c r="J46" s="151">
        <v>0</v>
      </c>
    </row>
    <row r="47" spans="2:10" ht="17.399999999999999" x14ac:dyDescent="0.3">
      <c r="B47" s="131">
        <f>IF('[1]ALBRA Finals'!$B$40="","",'[1]ALBRA Finals'!$A$40)</f>
        <v>17</v>
      </c>
      <c r="C47" s="132" t="str">
        <f>IF('[1]ALBRA Finals'!$B$40="","",'[1]ALBRA Finals'!$B$40)</f>
        <v>Lonnie Mounkes</v>
      </c>
      <c r="D47" s="133">
        <f>IF(OR('[1]ALBRA Finals'!$B$40="",'[1]ALBRA Finals'!$V$40=""),"",'[1]ALBRA Finals'!$V$40)</f>
        <v>1000</v>
      </c>
      <c r="E47" s="133">
        <f>IF(OR('[1]ALBRA Finals'!$B$40="",'[1]ALBRA Finals'!$W$40=""),"",'[1]ALBRA Finals'!$W$40)</f>
        <v>3014</v>
      </c>
      <c r="F47" s="131" t="str">
        <f>IF(OR('[1]ALBRA Finals'!$B$40="",'[1]ALBRA Finals'!$X$40=""),"",'[1]ALBRA Finals'!$X$40)</f>
        <v>3D</v>
      </c>
      <c r="G47" s="131">
        <f>IF(OR('[1]ALBRA Finals'!$B$40="",'[1]ALBRA Finals'!$Y$40=""),"",'[1]ALBRA Finals'!$Y$40)</f>
        <v>4</v>
      </c>
      <c r="H47" s="149">
        <f>IF(OR('[1]ALBRA Finals'!$B$40="",'[1]ALBRA Finals'!$Z$40=""),"",'[1]ALBRA Finals'!$Z$40)</f>
        <v>0</v>
      </c>
      <c r="I47" s="150">
        <f>IF(OR('[1]ALBRA Finals'!$B$40="",'[1]ALBRA Finals'!$AB$40=""),"",'[1]ALBRA Finals'!$AB$40)</f>
        <v>0</v>
      </c>
      <c r="J47" s="151">
        <v>0</v>
      </c>
    </row>
    <row r="48" spans="2:10" ht="17.399999999999999" x14ac:dyDescent="0.3">
      <c r="B48" s="131">
        <f>IF('[1]ALBRA Finals'!$B$63="","",'[1]ALBRA Finals'!$A$63)</f>
        <v>40</v>
      </c>
      <c r="C48" s="132" t="str">
        <f>IF('[1]ALBRA Finals'!$B$63="","",'[1]ALBRA Finals'!$B$63)</f>
        <v>Tegan Poitras</v>
      </c>
      <c r="D48" s="133">
        <f>IF(OR('[1]ALBRA Finals'!$B$63="",'[1]ALBRA Finals'!$V$63=""),"",'[1]ALBRA Finals'!$V$63)</f>
        <v>1000</v>
      </c>
      <c r="E48" s="133">
        <f>IF(OR('[1]ALBRA Finals'!$B$63="",'[1]ALBRA Finals'!$W$63=""),"",'[1]ALBRA Finals'!$W$63)</f>
        <v>3014.3</v>
      </c>
      <c r="F48" s="131" t="str">
        <f>IF(OR('[1]ALBRA Finals'!$B$63="",'[1]ALBRA Finals'!$X$63=""),"",'[1]ALBRA Finals'!$X$63)</f>
        <v>3D</v>
      </c>
      <c r="G48" s="131">
        <f>IF(OR('[1]ALBRA Finals'!$B$63="",'[1]ALBRA Finals'!$Y$63=""),"",'[1]ALBRA Finals'!$Y$63)</f>
        <v>4</v>
      </c>
      <c r="H48" s="149">
        <f>IF(OR('[1]ALBRA Finals'!$B$63="",'[1]ALBRA Finals'!$Z$63=""),"",'[1]ALBRA Finals'!$Z$63)</f>
        <v>0</v>
      </c>
      <c r="I48" s="150">
        <f>IF(OR('[1]ALBRA Finals'!$B$63="",'[1]ALBRA Finals'!$AB$63=""),"",'[1]ALBRA Finals'!$AB$63)</f>
        <v>0</v>
      </c>
      <c r="J48" s="151">
        <v>0</v>
      </c>
    </row>
    <row r="50" spans="10:10" x14ac:dyDescent="0.3">
      <c r="J50" s="158">
        <f>SUM(J6:J49)</f>
        <v>3625.0199999999995</v>
      </c>
    </row>
  </sheetData>
  <sortState xmlns:xlrd2="http://schemas.microsoft.com/office/spreadsheetml/2017/richdata2" ref="B6:J48">
    <sortCondition ref="F6:F48"/>
    <sortCondition ref="G6:G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Full Payout By Contestant</vt:lpstr>
      <vt:lpstr>SUMMARY</vt:lpstr>
      <vt:lpstr>OPEN RESULTS</vt:lpstr>
      <vt:lpstr>U14 RESULTS</vt:lpstr>
      <vt:lpstr>MENS RESULTS</vt:lpstr>
      <vt:lpstr>FINALS ROUND 1</vt:lpstr>
      <vt:lpstr>FINALS ROUND 2</vt:lpstr>
      <vt:lpstr>FINALS ROUND 3</vt:lpstr>
      <vt:lpstr>SHORT GO</vt:lpstr>
      <vt:lpstr>SG AGGERGATE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Celeste Chaytors</dc:creator>
  <cp:lastModifiedBy>TJ Nash</cp:lastModifiedBy>
  <dcterms:created xsi:type="dcterms:W3CDTF">2026-07-27T16:05:18Z</dcterms:created>
  <dcterms:modified xsi:type="dcterms:W3CDTF">2026-07-27T21:42:43Z</dcterms:modified>
</cp:coreProperties>
</file>